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0" windowWidth="21840" windowHeight="11880" tabRatio="712" activeTab="1"/>
  </bookViews>
  <sheets>
    <sheet name="Read this first" sheetId="1" r:id="rId1"/>
    <sheet name="Performance indicators" sheetId="2" r:id="rId2"/>
  </sheets>
  <definedNames>
    <definedName name="_xlnm.Print_Area" localSheetId="0">'Read this first'!$A$1:$E$14</definedName>
    <definedName name="Z_4D727E3C_2C78_4173_9F6E_D686E8DC0B17_.wvu.PrintArea" localSheetId="0" hidden="1">'Read this first'!$A$1:$E$14</definedName>
    <definedName name="Z_4D727E3C_2C78_4173_9F6E_D686E8DC0B17_.wvu.PrintTitles" localSheetId="1" hidden="1">'Performance indicators'!$5:$7</definedName>
    <definedName name="Z_BC8C3EF2_E90D_46AA_8DF9_13F2D58CF104_.wvu.PrintArea" localSheetId="0" hidden="1">'Read this first'!$A$1:$E$14</definedName>
    <definedName name="Z_BC8C3EF2_E90D_46AA_8DF9_13F2D58CF104_.wvu.PrintTitles" localSheetId="1" hidden="1">'Performance indicators'!$5:$7</definedName>
  </definedNames>
  <calcPr calcId="145621"/>
  <customWorkbookViews>
    <customWorkbookView name="slyons - Personal View" guid="{4D727E3C-2C78-4173-9F6E-D686E8DC0B17}" mergeInterval="0" personalView="1" maximized="1" xWindow="1" yWindow="1" windowWidth="1848" windowHeight="772" tabRatio="712" activeSheetId="4"/>
    <customWorkbookView name="Windows User - Personal View" guid="{BC8C3EF2-E90D-46AA-8DF9-13F2D58CF104}" mergeInterval="0" personalView="1" maximized="1" xWindow="1" yWindow="1" windowWidth="1596" windowHeight="980" tabRatio="712" activeSheetId="4"/>
  </customWorkbookViews>
</workbook>
</file>

<file path=xl/calcChain.xml><?xml version="1.0" encoding="utf-8"?>
<calcChain xmlns="http://schemas.openxmlformats.org/spreadsheetml/2006/main">
  <c r="D28" i="2" l="1"/>
  <c r="D24" i="2"/>
  <c r="D52" i="2" l="1"/>
  <c r="D50" i="2"/>
  <c r="D13" i="2" l="1"/>
  <c r="D10" i="2"/>
  <c r="D64" i="2" l="1"/>
  <c r="D67" i="2"/>
  <c r="D26" i="2"/>
  <c r="D30" i="2"/>
  <c r="D33" i="2"/>
</calcChain>
</file>

<file path=xl/sharedStrings.xml><?xml version="1.0" encoding="utf-8"?>
<sst xmlns="http://schemas.openxmlformats.org/spreadsheetml/2006/main" count="133" uniqueCount="106">
  <si>
    <t>Description</t>
  </si>
  <si>
    <t xml:space="preserve">Number </t>
  </si>
  <si>
    <t>Value ($)</t>
  </si>
  <si>
    <t>Basis of Reporting</t>
  </si>
  <si>
    <t xml:space="preserve">Percentage </t>
  </si>
  <si>
    <t>Company name:</t>
  </si>
  <si>
    <t>Complaints</t>
  </si>
  <si>
    <t>Customer Connections</t>
  </si>
  <si>
    <t>Total number of other complaints</t>
  </si>
  <si>
    <t>Total number of complaints relating to the installation and operation of a pre-payment meter at a pre-payment meter customer's supply address</t>
  </si>
  <si>
    <t>Compensation Payments</t>
  </si>
  <si>
    <t>Timely repair of faulty street lights</t>
  </si>
  <si>
    <t>Total number of street lights in the metropolitan area</t>
  </si>
  <si>
    <t>Total number of street lights in the regional area</t>
  </si>
  <si>
    <t>Average number of days to repair faulty street lights in the metropolitan area</t>
  </si>
  <si>
    <t>Average number of days to repair faulty street lights in the regional area</t>
  </si>
  <si>
    <t>Call Centre Performance</t>
  </si>
  <si>
    <t>Percentage of complaints relating to the installation and operation of a pre-payment meter at a pre-payment meter customer's supply address concluded within 15 business days</t>
  </si>
  <si>
    <t>Total number of administrative processes or customer service complaints</t>
  </si>
  <si>
    <t>Total number of complaints relating to the installation and operation of a pre-payment meter at a pre-payment meter customer's supply address concluded within 15 business days</t>
  </si>
  <si>
    <t>Comments</t>
  </si>
  <si>
    <t>IndicatorNo.</t>
  </si>
  <si>
    <t>IMPORTANT NOTICE FOR ELECTRICITY DISTRIBUTION LICENSEES</t>
  </si>
  <si>
    <t>Licensees should refer to the Electricity Distribution Licence Performance Reporting Handbook for information on the definitions of electricity distribution indicators, listed in these datasheets.</t>
  </si>
  <si>
    <t>Total number of street lights not repaired within five (5) days in the metropolitan area</t>
  </si>
  <si>
    <t>Total number of street lights not repaired within nine (9) days  in the regional area</t>
  </si>
  <si>
    <t>Total number of telephone calls to a call centre of the distributor</t>
  </si>
  <si>
    <t>Total number of reconnections provided</t>
  </si>
  <si>
    <t>Total number of telephone calls to a call centre answered by a call centre operator  within 30 seconds</t>
  </si>
  <si>
    <t>Percentage of telephone calls to a call centre answered by a call centre operator within 30 seconds</t>
  </si>
  <si>
    <t>Average duration (in seconds) before a is call answered by a call centre operator</t>
  </si>
  <si>
    <t>Total number of reconnections that were not provided within the prescribed timeframe</t>
  </si>
  <si>
    <t>Number of the calls that are unanswered</t>
  </si>
  <si>
    <t>Percentage of the calls that are unanswered</t>
  </si>
  <si>
    <t>CCD 1</t>
  </si>
  <si>
    <t>CCD 2</t>
  </si>
  <si>
    <t>CCD 3</t>
  </si>
  <si>
    <t>CCD 4</t>
  </si>
  <si>
    <t>CCD 5</t>
  </si>
  <si>
    <t>CCD 6</t>
  </si>
  <si>
    <t>CCD 7</t>
  </si>
  <si>
    <t>CCD 8</t>
  </si>
  <si>
    <t>CCD 9</t>
  </si>
  <si>
    <t>CCD 10</t>
  </si>
  <si>
    <t>CCD 11</t>
  </si>
  <si>
    <t>CCD 12</t>
  </si>
  <si>
    <t>CCD 13</t>
  </si>
  <si>
    <t>CCD 14</t>
  </si>
  <si>
    <t>CCD 15</t>
  </si>
  <si>
    <t>CCD 16</t>
  </si>
  <si>
    <t>CCD 17</t>
  </si>
  <si>
    <t>CCD 18</t>
  </si>
  <si>
    <t>CCD 19</t>
  </si>
  <si>
    <t>CCD 20</t>
  </si>
  <si>
    <t>CCD 21</t>
  </si>
  <si>
    <t>CCD 22</t>
  </si>
  <si>
    <t>CCD 23</t>
  </si>
  <si>
    <t>CCD 24</t>
  </si>
  <si>
    <t>CCD 25</t>
  </si>
  <si>
    <t>CCD 26</t>
  </si>
  <si>
    <t>CCD 27</t>
  </si>
  <si>
    <t>CCD 28</t>
  </si>
  <si>
    <t>CCD 29</t>
  </si>
  <si>
    <t>CCD 30</t>
  </si>
  <si>
    <t>CCD 31</t>
  </si>
  <si>
    <t>CCD 32</t>
  </si>
  <si>
    <t>CCD 33</t>
  </si>
  <si>
    <t>CCD 34</t>
  </si>
  <si>
    <t>CCD 35</t>
  </si>
  <si>
    <t>NQR 19</t>
  </si>
  <si>
    <t>Retained to allow calculation of CCD 14 and CCD 16</t>
  </si>
  <si>
    <t>Total number of distribution connections provided</t>
  </si>
  <si>
    <t>Total number of distribution connections not provided on or before the agreed date</t>
  </si>
  <si>
    <t xml:space="preserve">Total number of street lights reported faulty in the metropolitan area </t>
  </si>
  <si>
    <t xml:space="preserve">Total number of street lights reported faulty in the regional area </t>
  </si>
  <si>
    <t>Percentage of distribution connections not provided on or before the agreed date</t>
  </si>
  <si>
    <t>Percentage of reconnections that were not provided within the prescribed timeframe</t>
  </si>
  <si>
    <t>Percentage</t>
  </si>
  <si>
    <t>Reporting Period: 2014/15</t>
  </si>
  <si>
    <t>Total number of complaints (excluding complaints recorded under indicator NQR19) received</t>
  </si>
  <si>
    <t>Total number of complaints received that Part 2 or an instrument made under section 14(3) (of the NQ&amp;R Code) has not been, or is not being, complied with</t>
  </si>
  <si>
    <t>Percentage of street lights not repaired within five (5) days in the metropolitan area</t>
  </si>
  <si>
    <t>Percentage of street lights not repaired within nine (9) days  in the regional area</t>
  </si>
  <si>
    <t>CCD 36</t>
  </si>
  <si>
    <t>CCD 37</t>
  </si>
  <si>
    <t>CCD 38</t>
  </si>
  <si>
    <t>CCD 39</t>
  </si>
  <si>
    <t>Number of customer complaints {received in relation to CCD 8} concluded within 15 business days</t>
  </si>
  <si>
    <t>Percentage of customer complaints {received in relation to CCD 8} concluded within 15 business days</t>
  </si>
  <si>
    <t>Number of customer complaints {received in relation to CCD 8} concluded within 20 business days</t>
  </si>
  <si>
    <t>Percentage of customer complaints {received in relation to CCD 8} concluded within 20 business days</t>
  </si>
  <si>
    <t>Total number of customer complaints {received in relation to CCD 8 and NQR 19 combined} concluded within 15 business days</t>
  </si>
  <si>
    <t>Percentage of customer complaints {received in relation to CCD 8 and NQR 19 combined} concluded within 15 business days</t>
  </si>
  <si>
    <t>Total number of customer complaints {received in relation to CCD 8 and NQR 19 combined} concluded within 20 business days</t>
  </si>
  <si>
    <t>Percentage of customer complaints {received in relation to CCD 8 and NQR 19 combined} concluded within 20 business days</t>
  </si>
  <si>
    <t>NQR 19A</t>
  </si>
  <si>
    <t>Total number of complaints received that Part 2 or an instrument made under section 14(3) (of the NQ&amp;R Code) has not been, or is not being, complied with that were concluded within 15 business days</t>
  </si>
  <si>
    <t>Total number of payments made, and the total amount paid under clause 14.4 of the Code of Conduct</t>
  </si>
  <si>
    <t>Total number of payments made, and the total amount paid under clause 14.5 of the Code of Conduct</t>
  </si>
  <si>
    <t>Total number of distribution connections on the distributor network</t>
  </si>
  <si>
    <t>As at 30 June 2015</t>
  </si>
  <si>
    <t>Distributor: Horizon Power</t>
  </si>
  <si>
    <t>Horizon Power systems are not able to separate complaints into Retail and Distribution</t>
  </si>
  <si>
    <t>Incorrectly de energised by field crew 1x1 day &amp; 1x10 days</t>
  </si>
  <si>
    <t>Electricity Compliance Manual Datasheet - Distribution Indicators 2014/15</t>
  </si>
  <si>
    <t>Horizon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</si>
</sst>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0.0%"/>
    <numFmt numFmtId="166" formatCode="&quot;$&quot;#,##0"/>
    <numFmt numFmtId="167" formatCode="_-* #,##0_-;\-* #,##0_-;_-* &quot;-&quot;??_-;_-@_-"/>
  </numFmts>
  <fonts count="12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4"/>
      <color rgb="FFFFFFFF"/>
      <name val="Arial"/>
      <family val="2"/>
    </font>
    <font>
      <sz val="2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1" fontId="2" fillId="0" borderId="6" xfId="0" applyNumberFormat="1" applyFont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</xf>
    <xf numFmtId="1" fontId="2" fillId="0" borderId="7" xfId="0" applyNumberFormat="1" applyFont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1" fontId="2" fillId="0" borderId="6" xfId="0" applyNumberFormat="1" applyFont="1" applyFill="1" applyBorder="1" applyAlignment="1" applyProtection="1">
      <alignment vertical="center" wrapText="1"/>
      <protection locked="0"/>
    </xf>
    <xf numFmtId="10" fontId="2" fillId="3" borderId="6" xfId="0" applyNumberFormat="1" applyFont="1" applyFill="1" applyBorder="1" applyAlignment="1" applyProtection="1">
      <alignment vertical="center" wrapText="1"/>
    </xf>
    <xf numFmtId="1" fontId="2" fillId="3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1" fontId="6" fillId="0" borderId="6" xfId="0" applyNumberFormat="1" applyFont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" fontId="6" fillId="0" borderId="7" xfId="0" applyNumberFormat="1" applyFont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1" fontId="6" fillId="3" borderId="6" xfId="0" applyNumberFormat="1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1" fontId="6" fillId="3" borderId="7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0" fontId="7" fillId="0" borderId="0" xfId="0" applyFont="1" applyProtection="1"/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/>
    </xf>
    <xf numFmtId="0" fontId="9" fillId="6" borderId="1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65" fontId="2" fillId="4" borderId="6" xfId="0" applyNumberFormat="1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165" fontId="6" fillId="3" borderId="6" xfId="0" applyNumberFormat="1" applyFont="1" applyFill="1" applyBorder="1" applyAlignment="1" applyProtection="1">
      <alignment vertical="center" wrapText="1"/>
    </xf>
    <xf numFmtId="165" fontId="6" fillId="4" borderId="6" xfId="0" applyNumberFormat="1" applyFont="1" applyFill="1" applyBorder="1" applyAlignment="1" applyProtection="1">
      <alignment vertical="center" wrapText="1"/>
    </xf>
    <xf numFmtId="164" fontId="6" fillId="0" borderId="6" xfId="0" applyNumberFormat="1" applyFont="1" applyFill="1" applyBorder="1" applyAlignment="1" applyProtection="1">
      <alignment vertical="center" wrapText="1"/>
      <protection locked="0"/>
    </xf>
    <xf numFmtId="165" fontId="6" fillId="4" borderId="7" xfId="0" applyNumberFormat="1" applyFont="1" applyFill="1" applyBorder="1" applyAlignment="1" applyProtection="1">
      <alignment vertical="center" wrapText="1"/>
    </xf>
    <xf numFmtId="10" fontId="2" fillId="5" borderId="6" xfId="0" applyNumberFormat="1" applyFont="1" applyFill="1" applyBorder="1" applyAlignment="1" applyProtection="1">
      <alignment vertical="center" wrapText="1"/>
    </xf>
    <xf numFmtId="165" fontId="2" fillId="5" borderId="6" xfId="0" applyNumberFormat="1" applyFont="1" applyFill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vertical="center" wrapText="1"/>
    </xf>
    <xf numFmtId="1" fontId="2" fillId="5" borderId="6" xfId="0" applyNumberFormat="1" applyFont="1" applyFill="1" applyBorder="1" applyAlignment="1" applyProtection="1">
      <alignment vertical="center" wrapText="1"/>
      <protection locked="0"/>
    </xf>
    <xf numFmtId="1" fontId="2" fillId="0" borderId="6" xfId="0" applyNumberFormat="1" applyFont="1" applyFill="1" applyBorder="1" applyAlignment="1" applyProtection="1">
      <alignment vertical="center" wrapText="1"/>
    </xf>
    <xf numFmtId="0" fontId="6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166" fontId="2" fillId="0" borderId="7" xfId="0" applyNumberFormat="1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</xf>
    <xf numFmtId="166" fontId="2" fillId="0" borderId="6" xfId="0" applyNumberFormat="1" applyFont="1" applyFill="1" applyBorder="1" applyAlignment="1" applyProtection="1">
      <alignment vertical="center" wrapText="1"/>
    </xf>
    <xf numFmtId="1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1" fontId="2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vertical="center" wrapText="1"/>
      <protection locked="0"/>
    </xf>
    <xf numFmtId="1" fontId="2" fillId="0" borderId="7" xfId="0" applyNumberFormat="1" applyFont="1" applyBorder="1" applyAlignment="1" applyProtection="1">
      <alignment vertical="center" wrapText="1"/>
      <protection locked="0"/>
    </xf>
    <xf numFmtId="10" fontId="2" fillId="3" borderId="7" xfId="0" applyNumberFormat="1" applyFont="1" applyFill="1" applyBorder="1" applyAlignment="1" applyProtection="1">
      <alignment vertical="center" wrapText="1"/>
    </xf>
    <xf numFmtId="165" fontId="2" fillId="7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indent="1"/>
    </xf>
    <xf numFmtId="0" fontId="2" fillId="0" borderId="23" xfId="0" applyFont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1" fontId="2" fillId="3" borderId="24" xfId="0" applyNumberFormat="1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1" fontId="2" fillId="0" borderId="24" xfId="0" applyNumberFormat="1" applyFont="1" applyFill="1" applyBorder="1" applyAlignment="1" applyProtection="1">
      <alignment vertical="center" wrapText="1"/>
    </xf>
    <xf numFmtId="167" fontId="6" fillId="0" borderId="6" xfId="1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/>
    <xf numFmtId="0" fontId="1" fillId="8" borderId="13" xfId="0" applyFont="1" applyFill="1" applyBorder="1" applyAlignment="1"/>
    <xf numFmtId="0" fontId="1" fillId="8" borderId="14" xfId="0" applyFont="1" applyFill="1" applyBorder="1" applyAlignment="1"/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/>
    <xf numFmtId="0" fontId="0" fillId="0" borderId="11" xfId="0" applyBorder="1" applyAlignment="1"/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/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4" xfId="0" applyBorder="1" applyAlignment="1"/>
    <xf numFmtId="1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8" borderId="15" xfId="0" applyFont="1" applyFill="1" applyBorder="1" applyAlignment="1"/>
    <xf numFmtId="0" fontId="1" fillId="8" borderId="16" xfId="0" applyFont="1" applyFill="1" applyBorder="1" applyAlignment="1"/>
    <xf numFmtId="0" fontId="0" fillId="8" borderId="17" xfId="0" applyFill="1" applyBorder="1" applyAlignment="1"/>
    <xf numFmtId="1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0" borderId="20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7"/>
  <sheetViews>
    <sheetView zoomScaleNormal="100" workbookViewId="0">
      <selection activeCell="D4" sqref="D4"/>
    </sheetView>
  </sheetViews>
  <sheetFormatPr defaultColWidth="9" defaultRowHeight="12.75" x14ac:dyDescent="0.2"/>
  <cols>
    <col min="2" max="2" width="25.28515625" customWidth="1"/>
    <col min="4" max="4" width="181.5703125" customWidth="1"/>
    <col min="5" max="5" width="25.7109375" customWidth="1"/>
  </cols>
  <sheetData>
    <row r="1" spans="1:5" ht="23.25" x14ac:dyDescent="0.35">
      <c r="A1" s="3"/>
      <c r="B1" s="28" t="s">
        <v>5</v>
      </c>
      <c r="C1" s="29" t="s">
        <v>105</v>
      </c>
      <c r="D1" s="3"/>
      <c r="E1" s="3"/>
    </row>
    <row r="2" spans="1:5" ht="20.25" x14ac:dyDescent="0.3">
      <c r="A2" s="3"/>
      <c r="B2" s="30" t="s">
        <v>104</v>
      </c>
      <c r="C2" s="27"/>
      <c r="D2" s="27"/>
      <c r="E2" s="3"/>
    </row>
    <row r="3" spans="1:5" x14ac:dyDescent="0.2">
      <c r="A3" s="3"/>
      <c r="B3" s="3"/>
      <c r="C3" s="3"/>
      <c r="D3" s="3"/>
      <c r="E3" s="3"/>
    </row>
    <row r="4" spans="1:5" ht="138" customHeight="1" x14ac:dyDescent="0.2">
      <c r="A4" s="3"/>
      <c r="B4" s="3"/>
      <c r="C4" s="3"/>
      <c r="D4" s="3"/>
      <c r="E4" s="3"/>
    </row>
    <row r="5" spans="1:5" ht="138" customHeight="1" x14ac:dyDescent="0.2">
      <c r="A5" s="3"/>
      <c r="B5" s="3"/>
      <c r="C5" s="3"/>
      <c r="D5" s="3"/>
      <c r="E5" s="3"/>
    </row>
    <row r="6" spans="1:5" x14ac:dyDescent="0.2">
      <c r="A6" s="3"/>
      <c r="B6" s="3"/>
      <c r="C6" s="3"/>
      <c r="D6" s="3"/>
      <c r="E6" s="3"/>
    </row>
    <row r="7" spans="1:5" ht="13.5" thickBot="1" x14ac:dyDescent="0.25">
      <c r="A7" s="3"/>
      <c r="B7" s="3"/>
      <c r="C7" s="3"/>
      <c r="D7" s="3"/>
      <c r="E7" s="3"/>
    </row>
    <row r="8" spans="1:5" ht="30.75" thickBot="1" x14ac:dyDescent="0.25">
      <c r="A8" s="3"/>
      <c r="B8" s="3"/>
      <c r="C8" s="3"/>
      <c r="D8" s="31" t="s">
        <v>22</v>
      </c>
      <c r="E8" s="3"/>
    </row>
    <row r="9" spans="1:5" ht="54.75" thickBot="1" x14ac:dyDescent="0.25">
      <c r="A9" s="3"/>
      <c r="B9" s="3"/>
      <c r="C9" s="3"/>
      <c r="D9" s="32" t="s">
        <v>23</v>
      </c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7" ht="56.85" customHeight="1" x14ac:dyDescent="0.2"/>
  </sheetData>
  <sheetProtection selectLockedCells="1"/>
  <customSheetViews>
    <customSheetView guid="{4D727E3C-2C78-4173-9F6E-D686E8DC0B17}" showPageBreaks="1" printArea="1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1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  <customSheetView guid="{BC8C3EF2-E90D-46AA-8DF9-13F2D58CF104}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2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53" orientation="landscape" r:id="rId3"/>
  <headerFooter>
    <oddHeader>&amp;CReporting Period:  2012-2013&amp;"Arial,Bold"&amp;12
&amp;REconomic Regulation Authority (WA)</oddHeader>
    <oddFooter>&amp;LElectricity Compliance Reporting Manual - Datasheets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zoomScaleSheetLayoutView="100" workbookViewId="0">
      <selection activeCell="L49" sqref="L49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  <col min="7" max="7" width="6.5703125" customWidth="1"/>
    <col min="8" max="11" width="9.140625" hidden="1" customWidth="1"/>
  </cols>
  <sheetData>
    <row r="1" spans="1:6" ht="15.75" x14ac:dyDescent="0.25">
      <c r="A1" s="2"/>
      <c r="B1" s="1"/>
      <c r="C1" s="3"/>
      <c r="D1" s="3"/>
      <c r="E1" s="3"/>
    </row>
    <row r="2" spans="1:6" ht="22.5" customHeight="1" x14ac:dyDescent="0.2">
      <c r="A2" s="2"/>
      <c r="B2" s="65" t="s">
        <v>101</v>
      </c>
      <c r="C2" s="3"/>
      <c r="D2" s="3"/>
      <c r="E2" s="3"/>
    </row>
    <row r="3" spans="1:6" ht="22.5" customHeight="1" x14ac:dyDescent="0.2">
      <c r="A3" s="2"/>
      <c r="B3" s="65" t="s">
        <v>78</v>
      </c>
      <c r="C3" s="3"/>
      <c r="D3" s="3"/>
      <c r="E3" s="3"/>
    </row>
    <row r="4" spans="1:6" ht="13.5" thickBot="1" x14ac:dyDescent="0.25">
      <c r="A4" s="76"/>
      <c r="B4" s="76"/>
      <c r="C4" s="76"/>
      <c r="D4" s="76"/>
      <c r="E4" s="3"/>
    </row>
    <row r="5" spans="1:6" ht="13.5" thickBot="1" x14ac:dyDescent="0.25">
      <c r="A5" s="79" t="s">
        <v>7</v>
      </c>
      <c r="B5" s="80"/>
      <c r="C5" s="80"/>
      <c r="D5" s="80"/>
      <c r="E5" s="80"/>
      <c r="F5" s="81"/>
    </row>
    <row r="6" spans="1:6" x14ac:dyDescent="0.2">
      <c r="A6" s="77" t="s">
        <v>21</v>
      </c>
      <c r="B6" s="74" t="s">
        <v>0</v>
      </c>
      <c r="C6" s="74" t="s">
        <v>3</v>
      </c>
      <c r="D6" s="74"/>
      <c r="E6" s="74" t="s">
        <v>20</v>
      </c>
      <c r="F6" s="86"/>
    </row>
    <row r="7" spans="1:6" ht="25.5" x14ac:dyDescent="0.2">
      <c r="A7" s="78"/>
      <c r="B7" s="75"/>
      <c r="C7" s="60" t="s">
        <v>1</v>
      </c>
      <c r="D7" s="60" t="s">
        <v>77</v>
      </c>
      <c r="E7" s="75"/>
      <c r="F7" s="85"/>
    </row>
    <row r="8" spans="1:6" ht="21" customHeight="1" x14ac:dyDescent="0.2">
      <c r="A8" s="8" t="s">
        <v>34</v>
      </c>
      <c r="B8" s="34" t="s">
        <v>71</v>
      </c>
      <c r="C8" s="61">
        <v>1576</v>
      </c>
      <c r="D8" s="10"/>
      <c r="E8" s="87"/>
      <c r="F8" s="85"/>
    </row>
    <row r="9" spans="1:6" ht="25.5" x14ac:dyDescent="0.2">
      <c r="A9" s="8" t="s">
        <v>35</v>
      </c>
      <c r="B9" s="34" t="s">
        <v>72</v>
      </c>
      <c r="C9" s="61">
        <v>16</v>
      </c>
      <c r="D9" s="10"/>
      <c r="E9" s="87"/>
      <c r="F9" s="85"/>
    </row>
    <row r="10" spans="1:6" ht="25.5" x14ac:dyDescent="0.2">
      <c r="A10" s="8" t="s">
        <v>36</v>
      </c>
      <c r="B10" s="34" t="s">
        <v>75</v>
      </c>
      <c r="C10" s="10"/>
      <c r="D10" s="64">
        <f>IF(OR(C$8=0,C$8=" ",C9=0,C9=" ")," ",C9/C$8)</f>
        <v>1.015228426395939E-2</v>
      </c>
      <c r="E10" s="82"/>
      <c r="F10" s="83"/>
    </row>
    <row r="11" spans="1:6" ht="20.25" customHeight="1" x14ac:dyDescent="0.2">
      <c r="A11" s="8" t="s">
        <v>37</v>
      </c>
      <c r="B11" s="34" t="s">
        <v>27</v>
      </c>
      <c r="C11" s="61">
        <v>3889</v>
      </c>
      <c r="D11" s="10"/>
      <c r="E11" s="87"/>
      <c r="F11" s="85"/>
    </row>
    <row r="12" spans="1:6" ht="25.5" x14ac:dyDescent="0.2">
      <c r="A12" s="8" t="s">
        <v>38</v>
      </c>
      <c r="B12" s="47" t="s">
        <v>31</v>
      </c>
      <c r="C12" s="61">
        <v>26</v>
      </c>
      <c r="D12" s="10"/>
      <c r="E12" s="87"/>
      <c r="F12" s="85"/>
    </row>
    <row r="13" spans="1:6" ht="25.5" x14ac:dyDescent="0.2">
      <c r="A13" s="8" t="s">
        <v>39</v>
      </c>
      <c r="B13" s="47" t="s">
        <v>76</v>
      </c>
      <c r="C13" s="10"/>
      <c r="D13" s="64">
        <f>IF(OR(C$11=0,C$11=" ",C12=0,C12=" ")," ",C12/C$11)</f>
        <v>6.6855232707636924E-3</v>
      </c>
      <c r="E13" s="82"/>
      <c r="F13" s="83"/>
    </row>
    <row r="14" spans="1:6" ht="26.25" thickBot="1" x14ac:dyDescent="0.25">
      <c r="A14" s="37" t="s">
        <v>40</v>
      </c>
      <c r="B14" s="35" t="s">
        <v>99</v>
      </c>
      <c r="C14" s="62">
        <v>47832</v>
      </c>
      <c r="D14" s="63"/>
      <c r="E14" s="88" t="s">
        <v>100</v>
      </c>
      <c r="F14" s="89"/>
    </row>
    <row r="16" spans="1:6" ht="13.5" thickBot="1" x14ac:dyDescent="0.25"/>
    <row r="17" spans="1:6" ht="13.5" thickBot="1" x14ac:dyDescent="0.25">
      <c r="A17" s="79" t="s">
        <v>6</v>
      </c>
      <c r="B17" s="80"/>
      <c r="C17" s="80"/>
      <c r="D17" s="80"/>
      <c r="E17" s="80"/>
      <c r="F17" s="81"/>
    </row>
    <row r="18" spans="1:6" x14ac:dyDescent="0.2">
      <c r="A18" s="77" t="s">
        <v>21</v>
      </c>
      <c r="B18" s="74" t="s">
        <v>0</v>
      </c>
      <c r="C18" s="74" t="s">
        <v>3</v>
      </c>
      <c r="D18" s="74"/>
      <c r="E18" s="74"/>
      <c r="F18" s="90" t="s">
        <v>20</v>
      </c>
    </row>
    <row r="19" spans="1:6" ht="25.5" x14ac:dyDescent="0.2">
      <c r="A19" s="78"/>
      <c r="B19" s="75"/>
      <c r="C19" s="52" t="s">
        <v>1</v>
      </c>
      <c r="D19" s="52" t="s">
        <v>4</v>
      </c>
      <c r="E19" s="52" t="s">
        <v>2</v>
      </c>
      <c r="F19" s="91"/>
    </row>
    <row r="20" spans="1:6" ht="48" x14ac:dyDescent="0.2">
      <c r="A20" s="8" t="s">
        <v>41</v>
      </c>
      <c r="B20" s="49" t="s">
        <v>79</v>
      </c>
      <c r="C20" s="4">
        <v>244</v>
      </c>
      <c r="D20" s="10"/>
      <c r="E20" s="5"/>
      <c r="F20" s="33" t="s">
        <v>102</v>
      </c>
    </row>
    <row r="21" spans="1:6" ht="48" x14ac:dyDescent="0.2">
      <c r="A21" s="8" t="s">
        <v>42</v>
      </c>
      <c r="B21" s="49" t="s">
        <v>18</v>
      </c>
      <c r="C21" s="9">
        <v>168</v>
      </c>
      <c r="D21" s="10"/>
      <c r="E21" s="5"/>
      <c r="F21" s="33" t="s">
        <v>102</v>
      </c>
    </row>
    <row r="22" spans="1:6" ht="21" customHeight="1" x14ac:dyDescent="0.2">
      <c r="A22" s="8" t="s">
        <v>43</v>
      </c>
      <c r="B22" s="49" t="s">
        <v>8</v>
      </c>
      <c r="C22" s="9">
        <v>76</v>
      </c>
      <c r="D22" s="10"/>
      <c r="E22" s="5"/>
      <c r="F22" s="33"/>
    </row>
    <row r="23" spans="1:6" ht="24" x14ac:dyDescent="0.2">
      <c r="A23" s="8" t="s">
        <v>44</v>
      </c>
      <c r="B23" s="48" t="s">
        <v>87</v>
      </c>
      <c r="C23" s="9">
        <v>177</v>
      </c>
      <c r="D23" s="42"/>
      <c r="E23" s="44"/>
      <c r="F23" s="33"/>
    </row>
    <row r="24" spans="1:6" ht="24" x14ac:dyDescent="0.2">
      <c r="A24" s="8" t="s">
        <v>45</v>
      </c>
      <c r="B24" s="48" t="s">
        <v>88</v>
      </c>
      <c r="C24" s="45"/>
      <c r="D24" s="64">
        <f>IF(OR(C$20=0,C$20=" ",C23=0,C23=" ")," ",C23/C$20)</f>
        <v>0.72540983606557374</v>
      </c>
      <c r="E24" s="44"/>
      <c r="F24" s="33"/>
    </row>
    <row r="25" spans="1:6" ht="24" x14ac:dyDescent="0.2">
      <c r="A25" s="8" t="s">
        <v>46</v>
      </c>
      <c r="B25" s="48" t="s">
        <v>89</v>
      </c>
      <c r="C25" s="9">
        <v>204</v>
      </c>
      <c r="D25" s="42"/>
      <c r="E25" s="44"/>
      <c r="F25" s="33"/>
    </row>
    <row r="26" spans="1:6" ht="24" x14ac:dyDescent="0.2">
      <c r="A26" s="8" t="s">
        <v>47</v>
      </c>
      <c r="B26" s="48" t="s">
        <v>90</v>
      </c>
      <c r="C26" s="45"/>
      <c r="D26" s="64">
        <f>IF(OR(C$20=0,C$20=" ",C25=0,C25=" ")," ",C25/C$20)</f>
        <v>0.83606557377049184</v>
      </c>
      <c r="E26" s="44"/>
      <c r="F26" s="33"/>
    </row>
    <row r="27" spans="1:6" ht="24" x14ac:dyDescent="0.2">
      <c r="A27" s="8" t="s">
        <v>48</v>
      </c>
      <c r="B27" s="12" t="s">
        <v>91</v>
      </c>
      <c r="C27" s="9">
        <v>177</v>
      </c>
      <c r="D27" s="10"/>
      <c r="E27" s="5"/>
      <c r="F27" s="33"/>
    </row>
    <row r="28" spans="1:6" ht="24" x14ac:dyDescent="0.2">
      <c r="A28" s="8" t="s">
        <v>49</v>
      </c>
      <c r="B28" s="12" t="s">
        <v>92</v>
      </c>
      <c r="C28" s="11"/>
      <c r="D28" s="36">
        <f>IF(OR(C$20=0,C$20=" ",C$35=0,C$35=" ",C27=0,C27=" ")," ",C27/(C$20+C$35))</f>
        <v>0.64130434782608692</v>
      </c>
      <c r="E28" s="5"/>
      <c r="F28" s="33"/>
    </row>
    <row r="29" spans="1:6" ht="24" x14ac:dyDescent="0.2">
      <c r="A29" s="8" t="s">
        <v>50</v>
      </c>
      <c r="B29" s="12" t="s">
        <v>93</v>
      </c>
      <c r="C29" s="46">
        <v>204</v>
      </c>
      <c r="D29" s="43"/>
      <c r="E29" s="5"/>
      <c r="F29" s="33"/>
    </row>
    <row r="30" spans="1:6" ht="24" x14ac:dyDescent="0.2">
      <c r="A30" s="8" t="s">
        <v>51</v>
      </c>
      <c r="B30" s="12" t="s">
        <v>94</v>
      </c>
      <c r="C30" s="11"/>
      <c r="D30" s="36">
        <f>IF(OR(C$20=0,C$20=" ",C$35=0,C$35=" ",C29=0,C29=" ")," ",C29/(C$20+C$35))</f>
        <v>0.73913043478260865</v>
      </c>
      <c r="E30" s="5"/>
      <c r="F30" s="33"/>
    </row>
    <row r="31" spans="1:6" ht="36" x14ac:dyDescent="0.2">
      <c r="A31" s="8" t="s">
        <v>52</v>
      </c>
      <c r="B31" s="12" t="s">
        <v>9</v>
      </c>
      <c r="C31" s="9">
        <v>0</v>
      </c>
      <c r="D31" s="10"/>
      <c r="E31" s="5"/>
      <c r="F31" s="33"/>
    </row>
    <row r="32" spans="1:6" ht="36" x14ac:dyDescent="0.2">
      <c r="A32" s="8" t="s">
        <v>53</v>
      </c>
      <c r="B32" s="12" t="s">
        <v>19</v>
      </c>
      <c r="C32" s="9">
        <v>0</v>
      </c>
      <c r="D32" s="10"/>
      <c r="E32" s="5"/>
      <c r="F32" s="33"/>
    </row>
    <row r="33" spans="1:6" ht="36" x14ac:dyDescent="0.2">
      <c r="A33" s="8" t="s">
        <v>54</v>
      </c>
      <c r="B33" s="12" t="s">
        <v>17</v>
      </c>
      <c r="C33" s="11"/>
      <c r="D33" s="36" t="str">
        <f>IF(OR(C31=0,C31=" ", C32=0,C32=" ")," ",(C32/C31))</f>
        <v xml:space="preserve"> </v>
      </c>
      <c r="E33" s="5"/>
      <c r="F33" s="33"/>
    </row>
    <row r="34" spans="1:6" ht="36" x14ac:dyDescent="0.2">
      <c r="A34" s="66" t="s">
        <v>69</v>
      </c>
      <c r="B34" s="67" t="s">
        <v>80</v>
      </c>
      <c r="C34" s="71">
        <v>32</v>
      </c>
      <c r="D34" s="68"/>
      <c r="E34" s="69"/>
      <c r="F34" s="70"/>
    </row>
    <row r="35" spans="1:6" ht="42.75" customHeight="1" thickBot="1" x14ac:dyDescent="0.25">
      <c r="A35" s="56" t="s">
        <v>95</v>
      </c>
      <c r="B35" s="57" t="s">
        <v>96</v>
      </c>
      <c r="C35" s="58">
        <v>32</v>
      </c>
      <c r="D35" s="7"/>
      <c r="E35" s="7"/>
      <c r="F35" s="59" t="s">
        <v>70</v>
      </c>
    </row>
    <row r="37" spans="1:6" ht="13.5" thickBot="1" x14ac:dyDescent="0.25"/>
    <row r="38" spans="1:6" ht="13.5" thickBot="1" x14ac:dyDescent="0.25">
      <c r="A38" s="79" t="s">
        <v>10</v>
      </c>
      <c r="B38" s="80"/>
      <c r="C38" s="80"/>
      <c r="D38" s="80"/>
      <c r="E38" s="80"/>
      <c r="F38" s="81"/>
    </row>
    <row r="39" spans="1:6" x14ac:dyDescent="0.2">
      <c r="A39" s="77" t="s">
        <v>21</v>
      </c>
      <c r="B39" s="74" t="s">
        <v>0</v>
      </c>
      <c r="C39" s="74" t="s">
        <v>3</v>
      </c>
      <c r="D39" s="74"/>
      <c r="E39" s="74"/>
      <c r="F39" s="90" t="s">
        <v>20</v>
      </c>
    </row>
    <row r="40" spans="1:6" ht="25.5" x14ac:dyDescent="0.2">
      <c r="A40" s="78"/>
      <c r="B40" s="75"/>
      <c r="C40" s="52" t="s">
        <v>1</v>
      </c>
      <c r="D40" s="53" t="s">
        <v>4</v>
      </c>
      <c r="E40" s="53" t="s">
        <v>2</v>
      </c>
      <c r="F40" s="91"/>
    </row>
    <row r="41" spans="1:6" ht="29.25" customHeight="1" x14ac:dyDescent="0.2">
      <c r="A41" s="8" t="s">
        <v>55</v>
      </c>
      <c r="B41" s="49" t="s">
        <v>97</v>
      </c>
      <c r="C41" s="4">
        <v>0</v>
      </c>
      <c r="D41" s="5"/>
      <c r="E41" s="54">
        <v>0</v>
      </c>
      <c r="F41" s="55"/>
    </row>
    <row r="42" spans="1:6" ht="39" customHeight="1" thickBot="1" x14ac:dyDescent="0.25">
      <c r="A42" s="37" t="s">
        <v>56</v>
      </c>
      <c r="B42" s="50" t="s">
        <v>98</v>
      </c>
      <c r="C42" s="6">
        <v>2</v>
      </c>
      <c r="D42" s="7"/>
      <c r="E42" s="51">
        <v>1100</v>
      </c>
      <c r="F42" s="73" t="s">
        <v>103</v>
      </c>
    </row>
    <row r="43" spans="1:6" ht="13.5" thickBot="1" x14ac:dyDescent="0.25"/>
    <row r="44" spans="1:6" ht="13.5" thickBot="1" x14ac:dyDescent="0.25">
      <c r="A44" s="79" t="s">
        <v>11</v>
      </c>
      <c r="B44" s="80"/>
      <c r="C44" s="80"/>
      <c r="D44" s="80"/>
      <c r="E44" s="80"/>
      <c r="F44" s="92"/>
    </row>
    <row r="45" spans="1:6" x14ac:dyDescent="0.2">
      <c r="A45" s="77" t="s">
        <v>21</v>
      </c>
      <c r="B45" s="74" t="s">
        <v>0</v>
      </c>
      <c r="C45" s="74" t="s">
        <v>3</v>
      </c>
      <c r="D45" s="74"/>
      <c r="E45" s="74" t="s">
        <v>20</v>
      </c>
      <c r="F45" s="86"/>
    </row>
    <row r="46" spans="1:6" ht="25.5" x14ac:dyDescent="0.2">
      <c r="A46" s="78"/>
      <c r="B46" s="75"/>
      <c r="C46" s="52" t="s">
        <v>1</v>
      </c>
      <c r="D46" s="53" t="s">
        <v>4</v>
      </c>
      <c r="E46" s="75"/>
      <c r="F46" s="85"/>
    </row>
    <row r="47" spans="1:6" ht="25.5" x14ac:dyDescent="0.2">
      <c r="A47" s="15" t="s">
        <v>57</v>
      </c>
      <c r="B47" s="16" t="s">
        <v>73</v>
      </c>
      <c r="C47" s="13">
        <v>158</v>
      </c>
      <c r="D47" s="14"/>
      <c r="E47" s="84"/>
      <c r="F47" s="85"/>
    </row>
    <row r="48" spans="1:6" ht="19.5" customHeight="1" x14ac:dyDescent="0.2">
      <c r="A48" s="15" t="s">
        <v>58</v>
      </c>
      <c r="B48" s="16" t="s">
        <v>74</v>
      </c>
      <c r="C48" s="13">
        <v>177</v>
      </c>
      <c r="D48" s="14"/>
      <c r="E48" s="84"/>
      <c r="F48" s="85"/>
    </row>
    <row r="49" spans="1:6" ht="25.5" x14ac:dyDescent="0.2">
      <c r="A49" s="15" t="s">
        <v>59</v>
      </c>
      <c r="B49" s="16" t="s">
        <v>24</v>
      </c>
      <c r="C49" s="13">
        <v>10</v>
      </c>
      <c r="D49" s="14"/>
      <c r="E49" s="84"/>
      <c r="F49" s="85"/>
    </row>
    <row r="50" spans="1:6" ht="25.5" x14ac:dyDescent="0.2">
      <c r="A50" s="15" t="s">
        <v>60</v>
      </c>
      <c r="B50" s="16" t="s">
        <v>81</v>
      </c>
      <c r="C50" s="14"/>
      <c r="D50" s="36">
        <f>IF(OR(C$47=0,C$47=" ",C49=0,C49=" ")," ",C49/C$47)</f>
        <v>6.3291139240506333E-2</v>
      </c>
      <c r="E50" s="84"/>
      <c r="F50" s="85"/>
    </row>
    <row r="51" spans="1:6" ht="25.5" x14ac:dyDescent="0.2">
      <c r="A51" s="15" t="s">
        <v>61</v>
      </c>
      <c r="B51" s="16" t="s">
        <v>25</v>
      </c>
      <c r="C51" s="13">
        <v>27</v>
      </c>
      <c r="D51" s="14"/>
      <c r="E51" s="84"/>
      <c r="F51" s="85"/>
    </row>
    <row r="52" spans="1:6" ht="25.5" x14ac:dyDescent="0.2">
      <c r="A52" s="15" t="s">
        <v>62</v>
      </c>
      <c r="B52" s="16" t="s">
        <v>82</v>
      </c>
      <c r="C52" s="14"/>
      <c r="D52" s="36">
        <f>IF(OR(C$48=0,C$48=" ",C51=0,C51=" ")," ",C51/C$48)</f>
        <v>0.15254237288135594</v>
      </c>
      <c r="E52" s="84"/>
      <c r="F52" s="85"/>
    </row>
    <row r="53" spans="1:6" ht="23.25" customHeight="1" x14ac:dyDescent="0.2">
      <c r="A53" s="15" t="s">
        <v>63</v>
      </c>
      <c r="B53" s="16" t="s">
        <v>12</v>
      </c>
      <c r="C53" s="72">
        <v>8022</v>
      </c>
      <c r="D53" s="18"/>
      <c r="E53" s="84" t="s">
        <v>100</v>
      </c>
      <c r="F53" s="85"/>
    </row>
    <row r="54" spans="1:6" ht="23.25" customHeight="1" x14ac:dyDescent="0.2">
      <c r="A54" s="15" t="s">
        <v>64</v>
      </c>
      <c r="B54" s="16" t="s">
        <v>13</v>
      </c>
      <c r="C54" s="72">
        <v>11007</v>
      </c>
      <c r="D54" s="18"/>
      <c r="E54" s="84" t="s">
        <v>100</v>
      </c>
      <c r="F54" s="85"/>
    </row>
    <row r="55" spans="1:6" ht="25.5" x14ac:dyDescent="0.2">
      <c r="A55" s="15" t="s">
        <v>65</v>
      </c>
      <c r="B55" s="16" t="s">
        <v>14</v>
      </c>
      <c r="C55" s="17">
        <v>2</v>
      </c>
      <c r="D55" s="18"/>
      <c r="E55" s="84"/>
      <c r="F55" s="85"/>
    </row>
    <row r="56" spans="1:6" ht="26.25" thickBot="1" x14ac:dyDescent="0.25">
      <c r="A56" s="19" t="s">
        <v>66</v>
      </c>
      <c r="B56" s="20" t="s">
        <v>15</v>
      </c>
      <c r="C56" s="21">
        <v>5</v>
      </c>
      <c r="D56" s="22"/>
      <c r="E56" s="84"/>
      <c r="F56" s="85"/>
    </row>
    <row r="58" spans="1:6" ht="13.5" thickBot="1" x14ac:dyDescent="0.25"/>
    <row r="59" spans="1:6" ht="13.5" thickBot="1" x14ac:dyDescent="0.25">
      <c r="A59" s="94" t="s">
        <v>16</v>
      </c>
      <c r="B59" s="95"/>
      <c r="C59" s="95"/>
      <c r="D59" s="95"/>
      <c r="E59" s="95"/>
      <c r="F59" s="96"/>
    </row>
    <row r="60" spans="1:6" x14ac:dyDescent="0.2">
      <c r="A60" s="99" t="s">
        <v>21</v>
      </c>
      <c r="B60" s="98" t="s">
        <v>0</v>
      </c>
      <c r="C60" s="98" t="s">
        <v>3</v>
      </c>
      <c r="D60" s="98"/>
      <c r="E60" s="98" t="s">
        <v>20</v>
      </c>
      <c r="F60" s="100"/>
    </row>
    <row r="61" spans="1:6" ht="25.5" x14ac:dyDescent="0.2">
      <c r="A61" s="78"/>
      <c r="B61" s="75"/>
      <c r="C61" s="52" t="s">
        <v>1</v>
      </c>
      <c r="D61" s="53" t="s">
        <v>4</v>
      </c>
      <c r="E61" s="75"/>
      <c r="F61" s="85"/>
    </row>
    <row r="62" spans="1:6" ht="20.25" customHeight="1" x14ac:dyDescent="0.2">
      <c r="A62" s="23" t="s">
        <v>67</v>
      </c>
      <c r="B62" s="34" t="s">
        <v>26</v>
      </c>
      <c r="C62" s="17">
        <v>11452</v>
      </c>
      <c r="D62" s="38"/>
      <c r="E62" s="97"/>
      <c r="F62" s="85"/>
    </row>
    <row r="63" spans="1:6" ht="25.5" x14ac:dyDescent="0.2">
      <c r="A63" s="23" t="s">
        <v>68</v>
      </c>
      <c r="B63" s="34" t="s">
        <v>28</v>
      </c>
      <c r="C63" s="17">
        <v>9080</v>
      </c>
      <c r="D63" s="38"/>
      <c r="E63" s="97"/>
      <c r="F63" s="85"/>
    </row>
    <row r="64" spans="1:6" ht="25.5" x14ac:dyDescent="0.2">
      <c r="A64" s="23" t="s">
        <v>83</v>
      </c>
      <c r="B64" s="34" t="s">
        <v>29</v>
      </c>
      <c r="C64" s="24"/>
      <c r="D64" s="39">
        <f>IF(OR(C$62=0,C$62=" ",C63=0,C63=" ")," ",C63/C$62)</f>
        <v>0.79287460705553614</v>
      </c>
      <c r="E64" s="97"/>
      <c r="F64" s="85"/>
    </row>
    <row r="65" spans="1:6" ht="25.5" x14ac:dyDescent="0.2">
      <c r="A65" s="23" t="s">
        <v>84</v>
      </c>
      <c r="B65" s="34" t="s">
        <v>30</v>
      </c>
      <c r="C65" s="40">
        <v>25</v>
      </c>
      <c r="D65" s="38"/>
      <c r="E65" s="97"/>
      <c r="F65" s="85"/>
    </row>
    <row r="66" spans="1:6" ht="21" customHeight="1" x14ac:dyDescent="0.2">
      <c r="A66" s="23" t="s">
        <v>85</v>
      </c>
      <c r="B66" s="34" t="s">
        <v>32</v>
      </c>
      <c r="C66" s="17">
        <v>1015</v>
      </c>
      <c r="D66" s="38"/>
      <c r="E66" s="97"/>
      <c r="F66" s="85"/>
    </row>
    <row r="67" spans="1:6" ht="21" customHeight="1" thickBot="1" x14ac:dyDescent="0.25">
      <c r="A67" s="25" t="s">
        <v>86</v>
      </c>
      <c r="B67" s="35" t="s">
        <v>33</v>
      </c>
      <c r="C67" s="26"/>
      <c r="D67" s="41">
        <f>IF(OR(C$62=0,C$62=" ",C66=0,C66=" ")," ",C66/C$62)</f>
        <v>8.8630806845965776E-2</v>
      </c>
      <c r="E67" s="93"/>
      <c r="F67" s="89"/>
    </row>
  </sheetData>
  <sheetProtection selectLockedCells="1"/>
  <customSheetViews>
    <customSheetView guid="{4D727E3C-2C78-4173-9F6E-D686E8DC0B17}" showPageBreaks="1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1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  <customSheetView guid="{BC8C3EF2-E90D-46AA-8DF9-13F2D58CF104}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2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</customSheetViews>
  <mergeCells count="49">
    <mergeCell ref="E50:F50"/>
    <mergeCell ref="E52:F52"/>
    <mergeCell ref="E67:F67"/>
    <mergeCell ref="A59:F59"/>
    <mergeCell ref="E62:F62"/>
    <mergeCell ref="E63:F63"/>
    <mergeCell ref="E64:F64"/>
    <mergeCell ref="E65:F65"/>
    <mergeCell ref="E66:F66"/>
    <mergeCell ref="C60:D60"/>
    <mergeCell ref="A60:A61"/>
    <mergeCell ref="B60:B61"/>
    <mergeCell ref="E60:F61"/>
    <mergeCell ref="E56:F56"/>
    <mergeCell ref="E55:F55"/>
    <mergeCell ref="E54:F54"/>
    <mergeCell ref="E49:F49"/>
    <mergeCell ref="E48:F48"/>
    <mergeCell ref="E47:F47"/>
    <mergeCell ref="E45:F46"/>
    <mergeCell ref="A44:F44"/>
    <mergeCell ref="A45:A46"/>
    <mergeCell ref="B45:B46"/>
    <mergeCell ref="C45:D45"/>
    <mergeCell ref="E53:F53"/>
    <mergeCell ref="E51:F51"/>
    <mergeCell ref="A38:F38"/>
    <mergeCell ref="E6:F7"/>
    <mergeCell ref="E8:F8"/>
    <mergeCell ref="E9:F9"/>
    <mergeCell ref="E11:F11"/>
    <mergeCell ref="E12:F12"/>
    <mergeCell ref="E14:F14"/>
    <mergeCell ref="C18:E18"/>
    <mergeCell ref="F18:F19"/>
    <mergeCell ref="C39:E39"/>
    <mergeCell ref="F39:F40"/>
    <mergeCell ref="A39:A40"/>
    <mergeCell ref="B39:B40"/>
    <mergeCell ref="A18:A19"/>
    <mergeCell ref="B18:B19"/>
    <mergeCell ref="A4:D4"/>
    <mergeCell ref="C6:D6"/>
    <mergeCell ref="A6:A7"/>
    <mergeCell ref="B6:B7"/>
    <mergeCell ref="A5:F5"/>
    <mergeCell ref="A17:F17"/>
    <mergeCell ref="E10:F10"/>
    <mergeCell ref="E13:F13"/>
  </mergeCells>
  <phoneticPr fontId="4" type="noConversion"/>
  <printOptions horizontalCentered="1"/>
  <pageMargins left="0.74803149606299213" right="0.74803149606299213" top="0.98425196850393704" bottom="0.59055118110236227" header="0.31496062992125984" footer="0.31496062992125984"/>
  <pageSetup paperSize="9" orientation="landscape" r:id="rId3"/>
  <headerFooter alignWithMargins="0">
    <oddHeader>&amp;C&amp;"Arial,Bold"&amp;14Electricity Distributor Performance Report</oddHeader>
    <oddFooter>&amp;C &amp;R&amp;P of &amp;N</oddFooter>
  </headerFooter>
  <rowBreaks count="2" manualBreakCount="2">
    <brk id="16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this first</vt:lpstr>
      <vt:lpstr>Performance indicators</vt:lpstr>
      <vt:lpstr>'Read this first'!Print_Area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 Renaud</dc:creator>
  <cp:lastModifiedBy>Gerard Chow</cp:lastModifiedBy>
  <cp:lastPrinted>2015-05-05T01:53:28Z</cp:lastPrinted>
  <dcterms:created xsi:type="dcterms:W3CDTF">2007-04-23T01:19:35Z</dcterms:created>
  <dcterms:modified xsi:type="dcterms:W3CDTF">2015-09-25T06:41:37Z</dcterms:modified>
</cp:coreProperties>
</file>