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105" windowWidth="23250" windowHeight="12030" tabRatio="712" activeTab="1"/>
  </bookViews>
  <sheets>
    <sheet name="Read this first" sheetId="1" r:id="rId1"/>
    <sheet name="Network Quality &amp; Reliability" sheetId="2" r:id="rId2"/>
  </sheets>
  <definedNames>
    <definedName name="_xlnm.Print_Area" localSheetId="0">'Read this first'!$A$1:$E$14</definedName>
    <definedName name="Z_4D727E3C_2C78_4173_9F6E_D686E8DC0B17_.wvu.PrintArea" localSheetId="0" hidden="1">'Read this first'!$A$1:$E$14</definedName>
    <definedName name="Z_4D727E3C_2C78_4173_9F6E_D686E8DC0B17_.wvu.PrintTitles" localSheetId="1" hidden="1">'Network Quality &amp; Reliability'!$4:$4</definedName>
    <definedName name="Z_BC8C3EF2_E90D_46AA_8DF9_13F2D58CF104_.wvu.PrintArea" localSheetId="0" hidden="1">'Read this first'!$A$1:$E$14</definedName>
    <definedName name="Z_BC8C3EF2_E90D_46AA_8DF9_13F2D58CF104_.wvu.PrintTitles" localSheetId="1" hidden="1">'Network Quality &amp; Reliability'!$4:$4</definedName>
  </definedNames>
  <calcPr calcId="145621"/>
  <customWorkbookViews>
    <customWorkbookView name="slyons - Personal View" guid="{4D727E3C-2C78-4173-9F6E-D686E8DC0B17}" mergeInterval="0" personalView="1" maximized="1" xWindow="1" yWindow="1" windowWidth="1848" windowHeight="772" tabRatio="712" activeSheetId="4"/>
    <customWorkbookView name="Windows User - Personal View" guid="{BC8C3EF2-E90D-46AA-8DF9-13F2D58CF104}" mergeInterval="0" personalView="1" maximized="1" xWindow="1" yWindow="1" windowWidth="1596" windowHeight="980" tabRatio="712" activeSheetId="4"/>
  </customWorkbookViews>
</workbook>
</file>

<file path=xl/calcChain.xml><?xml version="1.0" encoding="utf-8"?>
<calcChain xmlns="http://schemas.openxmlformats.org/spreadsheetml/2006/main">
  <c r="F93" i="2" l="1"/>
  <c r="C138" i="2" l="1"/>
  <c r="C137" i="2"/>
  <c r="C136" i="2"/>
  <c r="G73" i="2" l="1"/>
  <c r="G71" i="2"/>
  <c r="G69" i="2"/>
  <c r="G67" i="2"/>
  <c r="G65" i="2"/>
  <c r="G63" i="2"/>
  <c r="G61" i="2"/>
  <c r="G59" i="2"/>
  <c r="G56" i="2"/>
  <c r="G54" i="2"/>
  <c r="G49" i="2"/>
  <c r="G47" i="2"/>
  <c r="G45" i="2"/>
  <c r="G43" i="2"/>
  <c r="G41" i="2"/>
  <c r="G39" i="2"/>
</calcChain>
</file>

<file path=xl/sharedStrings.xml><?xml version="1.0" encoding="utf-8"?>
<sst xmlns="http://schemas.openxmlformats.org/spreadsheetml/2006/main" count="448" uniqueCount="229">
  <si>
    <t>Distribution Network (Unplanned)</t>
  </si>
  <si>
    <t>Normalised Distribution Network</t>
  </si>
  <si>
    <t>SAIFI</t>
  </si>
  <si>
    <t>CAIDI</t>
  </si>
  <si>
    <t>Reference</t>
  </si>
  <si>
    <t>Description</t>
  </si>
  <si>
    <t xml:space="preserve">Number </t>
  </si>
  <si>
    <t>Value ($)</t>
  </si>
  <si>
    <t>Basis of Reporting</t>
  </si>
  <si>
    <t>SCONRRR</t>
  </si>
  <si>
    <t xml:space="preserve">Percentage </t>
  </si>
  <si>
    <t>CBD</t>
  </si>
  <si>
    <t>Urban</t>
  </si>
  <si>
    <t>Company name:</t>
  </si>
  <si>
    <t>Discrete Area</t>
  </si>
  <si>
    <t>Short Rural</t>
  </si>
  <si>
    <t>SAIDI</t>
  </si>
  <si>
    <t xml:space="preserve">Long Rural </t>
  </si>
  <si>
    <t>Overall</t>
  </si>
  <si>
    <t>Distribution Network (Planned)</t>
  </si>
  <si>
    <t>Complaints</t>
  </si>
  <si>
    <t>Network Reliability</t>
  </si>
  <si>
    <t>The number of premises of small use customers to which the supply of electricity has been interrupted for more than 12 hours continuously</t>
  </si>
  <si>
    <t>The number of premises of small use customers to which the supply of electricity has been interrupted more than the permitted number of times, as is defined in section 12(1) {of the Code}</t>
  </si>
  <si>
    <t xml:space="preserve">For each discrete area, the average number of interruptions of supply to customer premises </t>
  </si>
  <si>
    <t>For each discrete area, the average percentage of time that electricity has been supplied to customer premises</t>
  </si>
  <si>
    <t xml:space="preserve">For each discrete area, the average total length of all interruptions of supply to customer premises expressed in minutes </t>
  </si>
  <si>
    <t>For each discrete area, the average length of interruption of supply to customer premises expressed in minutes</t>
  </si>
  <si>
    <t>Electricity Industry (Network Quality and Reliability of Supply) Code Sch 1(6)</t>
  </si>
  <si>
    <t>Total number of complaints received {that Part 2 or an instrument made under section 14(3) has not been, or is not being, complied with}</t>
  </si>
  <si>
    <t>Electricity Industry (Network Quality and Reliability of Supply) Code clause Sch 1(7)</t>
  </si>
  <si>
    <t xml:space="preserve">Total number of complaints received from customers in each of the discrete areas  {that Part 2 or an instrument made under section 14(3) has not been, or is not being, complied with} </t>
  </si>
  <si>
    <t>Electricity Industry (Network Quality and Reliability of Supply) Code clause Sch 1(8)</t>
  </si>
  <si>
    <t>Total amount spent in addressing complaints {that Part 2 or an instrument made under section 14(3) has not been, or is not being, complied with} other than by way of payment under sections 18 and 19 {of the Code}</t>
  </si>
  <si>
    <t xml:space="preserve">Total number of technical QoS complaints </t>
  </si>
  <si>
    <t>Electricity Industry (Network Quality and Reliability of Supply) Code clause Sch 1(9)</t>
  </si>
  <si>
    <t>Compensation Payments</t>
  </si>
  <si>
    <t xml:space="preserve">Number of metered supply points by feeder category (CBD, urban, short rural and long rural), broken up into residential and non-residential customers and sub-transmission, high voltage and low voltage </t>
  </si>
  <si>
    <t xml:space="preserve">Number of unmetered supply points, by type of feeder (CBD, urban, long rural and short rural) </t>
  </si>
  <si>
    <t xml:space="preserve">Energy delivered (GWh) by type of feeder (CBD, urban, long rural and short rural) broken up into residential and non-residential customers and sub-transmission, high voltage and low voltage </t>
  </si>
  <si>
    <t xml:space="preserve">Line lengths by type of feeder (CBD, urban, long rural and short rural) broken up into underground and overhead line categories and sub-transmission, high voltage and low voltage </t>
  </si>
  <si>
    <t xml:space="preserve">Number and total capacity of transformers, separated into sub-transmission and distribution  </t>
  </si>
  <si>
    <t>Total distribution losses (%)</t>
  </si>
  <si>
    <t xml:space="preserve">Size of network service area (sq km) </t>
  </si>
  <si>
    <t xml:space="preserve">Number of poles </t>
  </si>
  <si>
    <t>Peak demand (MW)</t>
  </si>
  <si>
    <t>Number of Metered Supply Points</t>
  </si>
  <si>
    <t>Total No.</t>
  </si>
  <si>
    <t>By type of customer</t>
  </si>
  <si>
    <t>By supply voltage</t>
  </si>
  <si>
    <t>Feeder Category</t>
  </si>
  <si>
    <t>Residential</t>
  </si>
  <si>
    <t>Non-residential</t>
  </si>
  <si>
    <t>ST</t>
  </si>
  <si>
    <t>HV</t>
  </si>
  <si>
    <t>LV</t>
  </si>
  <si>
    <t>Rural Short</t>
  </si>
  <si>
    <t>Rural Long</t>
  </si>
  <si>
    <t>Number of Un-metered Supply Points</t>
  </si>
  <si>
    <t>Energy delivered (GWh)</t>
  </si>
  <si>
    <t>Total GWh</t>
  </si>
  <si>
    <t>Line length (km)</t>
  </si>
  <si>
    <t>Total km</t>
  </si>
  <si>
    <t>Underground</t>
  </si>
  <si>
    <t>Overhead</t>
  </si>
  <si>
    <t>Sub-transmission</t>
  </si>
  <si>
    <t>Distribution</t>
  </si>
  <si>
    <t>Number of Transformers</t>
  </si>
  <si>
    <t>Total capacity of Transformers (MVA)</t>
  </si>
  <si>
    <t>Transfomer Type</t>
  </si>
  <si>
    <t>Network and Asset Information</t>
  </si>
  <si>
    <t>Distribution Network (Unplanned) SAIDI by Total Network, CBD, Urban, Short Rural and Long Rural</t>
  </si>
  <si>
    <t>Normalised distribution network SAIDI by Total Network, CBD, Urban, Short Rural and Long Rural</t>
  </si>
  <si>
    <t>Overall SAIFI by Total Network, CBD, Urban, Short Rural and Long Rural</t>
  </si>
  <si>
    <t>Distribution Network (Planned) SAIFI by Total Network, CBD, Urban, Short Rural and Long Rural</t>
  </si>
  <si>
    <t>Distribution Network (Unplanned) SAIFI by Total Network, CBD, Urban, Short Rural and Long Rural</t>
  </si>
  <si>
    <t>Normalised distribution network SAIFI by Total Network, CBD, Urban, Short Rural and Long Rural</t>
  </si>
  <si>
    <t>Overall CAIDI by Total Network, CBD, Urban, Short Rural and Long Rural</t>
  </si>
  <si>
    <t>Distribution Network (Planned) CAIDI by Total Network, CBD, Urban, Short Rural and Long Rural</t>
  </si>
  <si>
    <t xml:space="preserve">Distribution Network (Unplanned) CAIDI by Total Network, CBD, Urban, Short Rural and Long Rural </t>
  </si>
  <si>
    <t>Normalised distribution network CAIDI by Total Network, CBD, Urban, Short Rural and Long Rural</t>
  </si>
  <si>
    <t>Total Network</t>
  </si>
  <si>
    <r>
      <t>Total number</t>
    </r>
    <r>
      <rPr>
        <sz val="9"/>
        <rFont val="Arial"/>
        <family val="2"/>
      </rPr>
      <t xml:space="preserve"> of technical QoS complaints that are low supply voltage complaints </t>
    </r>
  </si>
  <si>
    <r>
      <t>Total number of</t>
    </r>
    <r>
      <rPr>
        <sz val="9"/>
        <rFont val="Arial"/>
        <family val="2"/>
      </rPr>
      <t xml:space="preserve"> technical QoS complaints that are voltage dip complaints </t>
    </r>
  </si>
  <si>
    <r>
      <t xml:space="preserve">Total number </t>
    </r>
    <r>
      <rPr>
        <sz val="9"/>
        <rFont val="Arial"/>
        <family val="2"/>
      </rPr>
      <t xml:space="preserve">of technical QoS complaints that are voltage swell complaints </t>
    </r>
  </si>
  <si>
    <r>
      <t xml:space="preserve">Total number </t>
    </r>
    <r>
      <rPr>
        <sz val="9"/>
        <rFont val="Arial"/>
        <family val="2"/>
      </rPr>
      <t xml:space="preserve">of technical QoS complaints that are voltage spike complaints </t>
    </r>
  </si>
  <si>
    <r>
      <t>Total number</t>
    </r>
    <r>
      <rPr>
        <sz val="9"/>
        <rFont val="Arial"/>
        <family val="2"/>
      </rPr>
      <t xml:space="preserve"> of technical QoS complaints that are waveform distortion complaints </t>
    </r>
  </si>
  <si>
    <r>
      <t>Total</t>
    </r>
    <r>
      <rPr>
        <sz val="9"/>
        <rFont val="Arial"/>
        <family val="2"/>
      </rPr>
      <t xml:space="preserve"> number of technical QoS complaints that are TV or radio interference complaints </t>
    </r>
  </si>
  <si>
    <r>
      <t xml:space="preserve">Total </t>
    </r>
    <r>
      <rPr>
        <sz val="9"/>
        <rFont val="Arial"/>
        <family val="2"/>
      </rPr>
      <t xml:space="preserve">number of technical QoS complaints that are noise from appliances complaints  </t>
    </r>
  </si>
  <si>
    <r>
      <t>Total</t>
    </r>
    <r>
      <rPr>
        <sz val="9"/>
        <rFont val="Arial"/>
        <family val="2"/>
      </rPr>
      <t xml:space="preserve"> number of technical QoS complaints that are other complaints </t>
    </r>
  </si>
  <si>
    <t xml:space="preserve">Percentage of technical QoS complaints that are low supply voltage complaints </t>
  </si>
  <si>
    <r>
      <t>Pe</t>
    </r>
    <r>
      <rPr>
        <sz val="9"/>
        <rFont val="Arial"/>
        <family val="2"/>
      </rPr>
      <t xml:space="preserve">rcentage of technical QoS complaints that are voltage dip complaints </t>
    </r>
  </si>
  <si>
    <t xml:space="preserve">Percentage of technical QoS complaints that are voltage swell complaints </t>
  </si>
  <si>
    <t xml:space="preserve">Percentage of technical QoS complaints that are voltage spike complaints </t>
  </si>
  <si>
    <t xml:space="preserve">Percentage of technical QoS complaints that are waveform distortion complaints </t>
  </si>
  <si>
    <t xml:space="preserve">Percentage of technical QoS complaints that are TV or radio interference complaints </t>
  </si>
  <si>
    <t xml:space="preserve">Percentage of technical QoS complaints that are noise from appliances complaints  </t>
  </si>
  <si>
    <r>
      <t>Pe</t>
    </r>
    <r>
      <rPr>
        <sz val="9"/>
        <rFont val="Arial"/>
        <family val="2"/>
      </rPr>
      <t xml:space="preserve">rcentage of technical QoS complaints that are other complaints </t>
    </r>
  </si>
  <si>
    <t>Breakdown of technical QoS complaints into the likely cause of problem that caused the complaint separated into:</t>
  </si>
  <si>
    <t>Network equipment faulty  - Total Number</t>
  </si>
  <si>
    <t>Network equipment faulty  - Percentage</t>
  </si>
  <si>
    <t>Network interference by NSP equipment - Total Number</t>
  </si>
  <si>
    <t>Network interference by NSP equipment - Percentage</t>
  </si>
  <si>
    <t>Network interference by another customer - Total Number</t>
  </si>
  <si>
    <t>Network interference by another customer - Percentage</t>
  </si>
  <si>
    <t>Network limitation - Total Number</t>
  </si>
  <si>
    <t>Network limitation - Percentage</t>
  </si>
  <si>
    <t>Customer internal problem - Total Number</t>
  </si>
  <si>
    <t>Customer internal problem - Percentage</t>
  </si>
  <si>
    <t>No problem identified - Total Number</t>
  </si>
  <si>
    <t>No problem identified - Percentage</t>
  </si>
  <si>
    <t>Environmental - Total Number</t>
  </si>
  <si>
    <t>Environmental - Percentage</t>
  </si>
  <si>
    <t>Other - Total Number</t>
  </si>
  <si>
    <t>Other - Percentage</t>
  </si>
  <si>
    <t>Comments</t>
  </si>
  <si>
    <t>IMPORTANT NOTICE FOR ELECTRICITY DISTRIBUTION LICENSEES</t>
  </si>
  <si>
    <t>Licensees should refer to the Electricity Distribution Licence Performance Reporting Handbook for information on the definitions of electricity distribution indicators, listed in these datasheets.</t>
  </si>
  <si>
    <t>Perth CBD</t>
  </si>
  <si>
    <t>All other areas of the State</t>
  </si>
  <si>
    <t>Urban areas other than the Perth CBD</t>
  </si>
  <si>
    <t>Number of Complaints Received</t>
  </si>
  <si>
    <t>Number of premises interrupted</t>
  </si>
  <si>
    <t>Number of interruptions</t>
  </si>
  <si>
    <t>Other areas of the State</t>
  </si>
  <si>
    <t>Premises interrupted more than 9 times in a year</t>
  </si>
  <si>
    <t>Premises interrupted more than 16 times in a year</t>
  </si>
  <si>
    <t>Perth CBD and the urban areas combined</t>
  </si>
  <si>
    <t>Indicator No.</t>
  </si>
  <si>
    <t>NQR 1</t>
  </si>
  <si>
    <t>NQR 2</t>
  </si>
  <si>
    <t>NQR 3</t>
  </si>
  <si>
    <t>NQR 4</t>
  </si>
  <si>
    <t>NQR 5</t>
  </si>
  <si>
    <t>NQR 6</t>
  </si>
  <si>
    <t>NQR 9</t>
  </si>
  <si>
    <t>NQR 10</t>
  </si>
  <si>
    <t>NQR 11</t>
  </si>
  <si>
    <t>NQR 12</t>
  </si>
  <si>
    <t>NQR 13</t>
  </si>
  <si>
    <t>NQR 14</t>
  </si>
  <si>
    <t>NQR 15</t>
  </si>
  <si>
    <t>NQR 16</t>
  </si>
  <si>
    <t>NQR 17</t>
  </si>
  <si>
    <t>NQR 18</t>
  </si>
  <si>
    <t>NQR 19</t>
  </si>
  <si>
    <t>NQR 20</t>
  </si>
  <si>
    <t>NQR 21</t>
  </si>
  <si>
    <t>NQR 22</t>
  </si>
  <si>
    <t>NQR 23</t>
  </si>
  <si>
    <t>NQR 24</t>
  </si>
  <si>
    <t>NQR 25</t>
  </si>
  <si>
    <t>NQR 26</t>
  </si>
  <si>
    <t>NQR 27</t>
  </si>
  <si>
    <t>NQR 28</t>
  </si>
  <si>
    <t>NQR 29</t>
  </si>
  <si>
    <t>NQR 30</t>
  </si>
  <si>
    <t>NQR 31</t>
  </si>
  <si>
    <t>NQR 32</t>
  </si>
  <si>
    <t>NQR 33</t>
  </si>
  <si>
    <t>NQR 34</t>
  </si>
  <si>
    <t>NQR 35</t>
  </si>
  <si>
    <t>NQR 36</t>
  </si>
  <si>
    <t>NQR 37</t>
  </si>
  <si>
    <t>NQR 38</t>
  </si>
  <si>
    <t>NQR 39</t>
  </si>
  <si>
    <t>NQR 40</t>
  </si>
  <si>
    <t>NQR 41</t>
  </si>
  <si>
    <t>NQR 42</t>
  </si>
  <si>
    <t>NQR 43</t>
  </si>
  <si>
    <t>NQR 44</t>
  </si>
  <si>
    <t>NQR 45</t>
  </si>
  <si>
    <t>NQR 46</t>
  </si>
  <si>
    <t>NQR 47</t>
  </si>
  <si>
    <t>NQR 48</t>
  </si>
  <si>
    <t>NQR 49</t>
  </si>
  <si>
    <t>NQR 50</t>
  </si>
  <si>
    <t>Indicator No</t>
  </si>
  <si>
    <t>REFER TABLE 1</t>
  </si>
  <si>
    <t>Network &amp; Asset Information</t>
  </si>
  <si>
    <t>SCONRRR Business Descriptors</t>
  </si>
  <si>
    <t>Quality and Reliability Complaints (NQ&amp;R Code)</t>
  </si>
  <si>
    <t xml:space="preserve">Table 3 </t>
  </si>
  <si>
    <t>SCONRRR Reliability Indicators</t>
  </si>
  <si>
    <t>Table 2</t>
  </si>
  <si>
    <t>NQ&amp;R Code Reliability Indicators</t>
  </si>
  <si>
    <t>Table 1</t>
  </si>
  <si>
    <t>Electricity Industry (Network Quality and Reliability of Supply) Code Sch 1(5)</t>
  </si>
  <si>
    <t>Electricity Industry (Network Quality and Reliability of Supply) Code Sch 1(11)(a)</t>
  </si>
  <si>
    <t>Electricity Industry (Network Quality and Reliability of Supply) Code Sch 1(11)(b)</t>
  </si>
  <si>
    <t>Electricity Industry (Network Quality and Reliability of Supply) Code Sch 1(11)(c)</t>
  </si>
  <si>
    <t>Electricity Industry (Network Quality and Reliability of Supply) Code Sch 1(11)(d)</t>
  </si>
  <si>
    <t>REFER TABLE 2</t>
  </si>
  <si>
    <t>REFER TABLE 3</t>
  </si>
  <si>
    <t>REFER TABLE 4B</t>
  </si>
  <si>
    <t>REFER TABLE 4C</t>
  </si>
  <si>
    <t>REFER TABLE 5A</t>
  </si>
  <si>
    <t>REFER TABLE 5B</t>
  </si>
  <si>
    <t>Overall SAIDI by Total Network, CBD, Urban, Short Rural and Long Rural</t>
  </si>
  <si>
    <t>Distribution Network (Planned) SAIDI by Total Network, CBD, Urban, Short Rural and Long Rural</t>
  </si>
  <si>
    <t>NQR 7</t>
  </si>
  <si>
    <t>NQR 8</t>
  </si>
  <si>
    <t>REFER TABLE 4A</t>
  </si>
  <si>
    <t>Reporting Period: 2014/15</t>
  </si>
  <si>
    <t>Interruptions for more than 12 hours continuously (Sch 1 section 5(a) NQ&amp;R Code)</t>
  </si>
  <si>
    <t>More than the permitted number of interruptions (Sch 1 section 5(b) NQ&amp;R Code)</t>
  </si>
  <si>
    <t>The number of payments made, and the total amount paid under section 18 of the NQ&amp;R Code</t>
  </si>
  <si>
    <t>The number of payments made, and the total amount paid under section 19 of the NQ&amp;R Code</t>
  </si>
  <si>
    <t>Table 4A</t>
  </si>
  <si>
    <t>Table 4B</t>
  </si>
  <si>
    <t>Table 4C</t>
  </si>
  <si>
    <t>Table 5A</t>
  </si>
  <si>
    <t>Table 5B</t>
  </si>
  <si>
    <t>%</t>
  </si>
  <si>
    <t>N/A</t>
  </si>
  <si>
    <t>The majority of claims were due to Cyclones TC Olwyn &amp; TC Quang</t>
  </si>
  <si>
    <t>NWIS</t>
  </si>
  <si>
    <t>NIS</t>
  </si>
  <si>
    <t>8 were due to High Volts and 8 due to Voltage Fluctuations</t>
  </si>
  <si>
    <t>as at 30 June 2015</t>
  </si>
  <si>
    <t>As at 30 June 2015</t>
  </si>
  <si>
    <t>Cause = Equipment Failure</t>
  </si>
  <si>
    <t>Cause = Unknown &amp; PQI</t>
  </si>
  <si>
    <t>Cause = Bird, Lightning, Wind</t>
  </si>
  <si>
    <t>57877 Distribution + 964 Transmission</t>
  </si>
  <si>
    <r>
      <t>The majority of these are due to Cyclones TC Olwyn &amp; TC Quang</t>
    </r>
    <r>
      <rPr>
        <sz val="9"/>
        <rFont val="Arial"/>
        <family val="2"/>
      </rPr>
      <t xml:space="preserve">
</t>
    </r>
  </si>
  <si>
    <t>Distributor: Horizon Power</t>
  </si>
  <si>
    <t>Horizon Power</t>
  </si>
  <si>
    <t>Electricity Compliance Manual Datasheet - Distribution Indicators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</si>
</sst>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$&quot;#,##0"/>
    <numFmt numFmtId="168" formatCode="_-* #,##0_-;\-* #,##0_-;_-* &quot;-&quot;??_-;_-@_-"/>
  </numFmts>
  <fonts count="14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9"/>
      <color indexed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24"/>
      <color rgb="FFFFFFFF"/>
      <name val="Arial"/>
      <family val="2"/>
    </font>
    <font>
      <sz val="22"/>
      <name val="Arial"/>
      <family val="2"/>
    </font>
    <font>
      <b/>
      <sz val="9"/>
      <color rgb="FFFF0000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2" fillId="0" borderId="9" xfId="0" applyFont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10" fontId="2" fillId="4" borderId="9" xfId="0" applyNumberFormat="1" applyFont="1" applyFill="1" applyBorder="1" applyAlignment="1" applyProtection="1">
      <alignment vertical="center" wrapText="1"/>
    </xf>
    <xf numFmtId="1" fontId="2" fillId="4" borderId="9" xfId="0" applyNumberFormat="1" applyFont="1" applyFill="1" applyBorder="1" applyAlignment="1" applyProtection="1">
      <alignment vertical="center" wrapText="1"/>
    </xf>
    <xf numFmtId="1" fontId="2" fillId="4" borderId="10" xfId="0" applyNumberFormat="1" applyFont="1" applyFill="1" applyBorder="1" applyAlignment="1" applyProtection="1">
      <alignment vertical="center" wrapText="1"/>
    </xf>
    <xf numFmtId="1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1" fontId="7" fillId="0" borderId="9" xfId="0" applyNumberFormat="1" applyFont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</xf>
    <xf numFmtId="1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</xf>
    <xf numFmtId="1" fontId="7" fillId="6" borderId="9" xfId="0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vertical="center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</xf>
    <xf numFmtId="0" fontId="8" fillId="0" borderId="0" xfId="0" applyFont="1" applyProtection="1"/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left"/>
    </xf>
    <xf numFmtId="0" fontId="10" fillId="7" borderId="4" xfId="0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vertical="center" wrapText="1"/>
      <protection locked="0"/>
    </xf>
    <xf numFmtId="2" fontId="2" fillId="0" borderId="9" xfId="0" applyNumberFormat="1" applyFont="1" applyBorder="1" applyAlignment="1" applyProtection="1">
      <alignment vertical="center" wrapText="1"/>
      <protection locked="0"/>
    </xf>
    <xf numFmtId="166" fontId="2" fillId="5" borderId="9" xfId="0" applyNumberFormat="1" applyFont="1" applyFill="1" applyBorder="1" applyAlignment="1" applyProtection="1">
      <alignment vertical="center" wrapText="1"/>
    </xf>
    <xf numFmtId="167" fontId="2" fillId="0" borderId="9" xfId="0" applyNumberFormat="1" applyFont="1" applyFill="1" applyBorder="1" applyAlignment="1" applyProtection="1">
      <alignment vertical="center" wrapText="1"/>
      <protection locked="0"/>
    </xf>
    <xf numFmtId="166" fontId="2" fillId="4" borderId="9" xfId="0" applyNumberFormat="1" applyFont="1" applyFill="1" applyBorder="1" applyAlignment="1" applyProtection="1">
      <alignment vertical="center" wrapText="1"/>
    </xf>
    <xf numFmtId="166" fontId="6" fillId="4" borderId="9" xfId="0" applyNumberFormat="1" applyFont="1" applyFill="1" applyBorder="1" applyAlignment="1" applyProtection="1">
      <alignment vertical="center" wrapText="1"/>
    </xf>
    <xf numFmtId="166" fontId="2" fillId="5" borderId="10" xfId="0" applyNumberFormat="1" applyFont="1" applyFill="1" applyBorder="1" applyAlignment="1" applyProtection="1">
      <alignment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9" xfId="0" applyNumberFormat="1" applyFont="1" applyFill="1" applyBorder="1" applyAlignment="1" applyProtection="1">
      <alignment vertical="center" wrapText="1"/>
      <protection locked="0"/>
    </xf>
    <xf numFmtId="2" fontId="7" fillId="6" borderId="1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left" vertical="center" wrapText="1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 applyProtection="1">
      <alignment horizontal="left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left" vertical="center" wrapText="1"/>
    </xf>
    <xf numFmtId="2" fontId="7" fillId="6" borderId="9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1" fillId="9" borderId="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1" fillId="9" borderId="9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</xf>
    <xf numFmtId="0" fontId="1" fillId="9" borderId="9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5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>
      <alignment horizontal="left" vertical="center" indent="1"/>
    </xf>
    <xf numFmtId="164" fontId="7" fillId="0" borderId="9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" fontId="7" fillId="0" borderId="9" xfId="0" applyNumberFormat="1" applyFont="1" applyBorder="1" applyAlignment="1" applyProtection="1">
      <alignment horizontal="right" vertical="center" wrapText="1"/>
      <protection locked="0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168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/>
    <xf numFmtId="0" fontId="0" fillId="0" borderId="6" xfId="0" applyBorder="1" applyAlignme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2" borderId="9" xfId="0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/>
    <xf numFmtId="0" fontId="0" fillId="0" borderId="8" xfId="0" applyBorder="1" applyAlignment="1"/>
    <xf numFmtId="0" fontId="1" fillId="3" borderId="15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0" fillId="0" borderId="14" xfId="0" applyBorder="1" applyAlignment="1"/>
    <xf numFmtId="0" fontId="0" fillId="0" borderId="13" xfId="0" applyBorder="1" applyAlignmen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1" fontId="2" fillId="0" borderId="9" xfId="0" applyNumberFormat="1" applyFont="1" applyBorder="1" applyAlignment="1" applyProtection="1">
      <alignment vertical="center" wrapText="1"/>
      <protection locked="0"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0" fontId="7" fillId="8" borderId="15" xfId="0" applyFont="1" applyFill="1" applyBorder="1" applyAlignment="1" applyProtection="1">
      <alignment horizontal="left" vertical="center" wrapText="1"/>
    </xf>
    <xf numFmtId="0" fontId="7" fillId="8" borderId="14" xfId="0" applyFont="1" applyFill="1" applyBorder="1" applyAlignment="1" applyProtection="1">
      <alignment horizontal="left" vertical="center" wrapText="1"/>
    </xf>
    <xf numFmtId="0" fontId="0" fillId="8" borderId="14" xfId="0" applyFill="1" applyBorder="1" applyAlignment="1"/>
    <xf numFmtId="0" fontId="7" fillId="0" borderId="10" xfId="0" applyFont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/>
    <xf numFmtId="0" fontId="0" fillId="9" borderId="3" xfId="0" applyFill="1" applyBorder="1" applyAlignment="1">
      <alignment horizontal="center" vertical="center"/>
    </xf>
    <xf numFmtId="0" fontId="7" fillId="0" borderId="9" xfId="0" applyFont="1" applyBorder="1" applyAlignment="1" applyProtection="1">
      <alignment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/>
    <xf numFmtId="0" fontId="0" fillId="0" borderId="2" xfId="0" applyBorder="1" applyAlignment="1">
      <alignment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0" fillId="0" borderId="5" xfId="0" applyBorder="1" applyAlignment="1"/>
    <xf numFmtId="0" fontId="2" fillId="0" borderId="9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1" fillId="8" borderId="15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0" fillId="8" borderId="13" xfId="0" applyFill="1" applyBorder="1" applyAlignment="1"/>
    <xf numFmtId="0" fontId="0" fillId="0" borderId="2" xfId="0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/>
    <xf numFmtId="0" fontId="2" fillId="0" borderId="18" xfId="0" applyFont="1" applyFill="1" applyBorder="1" applyAlignment="1" applyProtection="1">
      <alignment vertical="center" wrapText="1"/>
    </xf>
    <xf numFmtId="0" fontId="1" fillId="8" borderId="15" xfId="0" applyFont="1" applyFill="1" applyBorder="1" applyAlignment="1"/>
    <xf numFmtId="0" fontId="1" fillId="8" borderId="14" xfId="0" applyFont="1" applyFill="1" applyBorder="1" applyAlignment="1"/>
    <xf numFmtId="0" fontId="1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</xf>
    <xf numFmtId="0" fontId="0" fillId="0" borderId="21" xfId="0" applyBorder="1" applyAlignment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25" xfId="0" applyFont="1" applyFill="1" applyBorder="1" applyAlignment="1" applyProtection="1">
      <alignment vertical="center" wrapText="1"/>
    </xf>
    <xf numFmtId="0" fontId="0" fillId="9" borderId="3" xfId="0" applyFill="1" applyBorder="1" applyAlignment="1"/>
    <xf numFmtId="0" fontId="2" fillId="0" borderId="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1" fillId="0" borderId="0" xfId="0" applyFont="1"/>
    <xf numFmtId="0" fontId="7" fillId="8" borderId="15" xfId="0" applyFont="1" applyFill="1" applyBorder="1" applyAlignment="1"/>
    <xf numFmtId="0" fontId="7" fillId="8" borderId="14" xfId="0" applyFont="1" applyFill="1" applyBorder="1" applyAlignment="1"/>
    <xf numFmtId="0" fontId="7" fillId="8" borderId="13" xfId="0" applyFont="1" applyFill="1" applyBorder="1" applyAlignment="1"/>
    <xf numFmtId="0" fontId="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/>
    <xf numFmtId="0" fontId="1" fillId="9" borderId="9" xfId="0" applyFont="1" applyFill="1" applyBorder="1" applyAlignment="1" applyProtection="1">
      <alignment horizontal="center" vertical="center"/>
    </xf>
    <xf numFmtId="0" fontId="1" fillId="9" borderId="9" xfId="0" applyFont="1" applyFill="1" applyBorder="1" applyAlignment="1"/>
    <xf numFmtId="0" fontId="2" fillId="0" borderId="10" xfId="0" applyFont="1" applyBorder="1" applyAlignment="1" applyProtection="1">
      <alignment vertical="center"/>
      <protection locked="0"/>
    </xf>
    <xf numFmtId="1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" fontId="7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 wrapText="1"/>
    </xf>
    <xf numFmtId="0" fontId="7" fillId="0" borderId="5" xfId="0" applyFont="1" applyBorder="1" applyAlignment="1" applyProtection="1">
      <alignment vertical="center" wrapText="1"/>
    </xf>
    <xf numFmtId="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9" borderId="2" xfId="0" applyFont="1" applyFill="1" applyBorder="1" applyAlignment="1" applyProtection="1">
      <alignment horizontal="center" vertical="center"/>
    </xf>
    <xf numFmtId="0" fontId="7" fillId="8" borderId="15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15" xfId="0" applyFont="1" applyFill="1" applyBorder="1"/>
    <xf numFmtId="0" fontId="7" fillId="8" borderId="14" xfId="0" applyFont="1" applyFill="1" applyBorder="1"/>
    <xf numFmtId="0" fontId="7" fillId="8" borderId="13" xfId="0" applyFont="1" applyFill="1" applyBorder="1"/>
    <xf numFmtId="0" fontId="1" fillId="9" borderId="3" xfId="0" applyFont="1" applyFill="1" applyBorder="1" applyAlignment="1"/>
    <xf numFmtId="0" fontId="1" fillId="9" borderId="6" xfId="0" applyFont="1" applyFill="1" applyBorder="1" applyAlignment="1"/>
    <xf numFmtId="0" fontId="0" fillId="0" borderId="2" xfId="0" applyBorder="1" applyAlignment="1">
      <alignment horizontal="center" vertical="center"/>
    </xf>
    <xf numFmtId="0" fontId="1" fillId="0" borderId="0" xfId="0" applyFont="1" applyAlignment="1"/>
    <xf numFmtId="0" fontId="7" fillId="0" borderId="7" xfId="0" applyFont="1" applyBorder="1" applyAlignment="1" applyProtection="1">
      <alignment horizontal="left" vertical="center" wrapText="1"/>
    </xf>
    <xf numFmtId="1" fontId="2" fillId="0" borderId="9" xfId="0" applyNumberFormat="1" applyFont="1" applyBorder="1" applyAlignment="1" applyProtection="1">
      <alignment horizontal="left" vertical="center" wrapText="1"/>
      <protection locked="0"/>
    </xf>
    <xf numFmtId="0" fontId="1" fillId="9" borderId="5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0" borderId="2" xfId="0" applyBorder="1" applyAlignment="1">
      <alignment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1" fontId="2" fillId="0" borderId="10" xfId="0" applyNumberFormat="1" applyFont="1" applyBorder="1" applyAlignment="1" applyProtection="1">
      <alignment horizontal="left" vertical="center" wrapText="1"/>
      <protection locked="0"/>
    </xf>
    <xf numFmtId="0" fontId="1" fillId="9" borderId="16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9" borderId="2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7"/>
  <sheetViews>
    <sheetView zoomScaleNormal="100" workbookViewId="0">
      <selection activeCell="D4" sqref="D4"/>
    </sheetView>
  </sheetViews>
  <sheetFormatPr defaultColWidth="9" defaultRowHeight="12.75" x14ac:dyDescent="0.2"/>
  <cols>
    <col min="2" max="2" width="25.28515625" customWidth="1"/>
    <col min="4" max="4" width="181.5703125" customWidth="1"/>
    <col min="5" max="5" width="25.7109375" customWidth="1"/>
  </cols>
  <sheetData>
    <row r="1" spans="1:5" ht="23.25" x14ac:dyDescent="0.35">
      <c r="A1" s="4"/>
      <c r="B1" s="32" t="s">
        <v>13</v>
      </c>
      <c r="C1" s="33" t="s">
        <v>227</v>
      </c>
      <c r="D1" s="4"/>
      <c r="E1" s="4"/>
    </row>
    <row r="2" spans="1:5" ht="20.25" x14ac:dyDescent="0.3">
      <c r="A2" s="4"/>
      <c r="B2" s="34" t="s">
        <v>228</v>
      </c>
      <c r="C2" s="31"/>
      <c r="D2" s="31"/>
      <c r="E2" s="4"/>
    </row>
    <row r="3" spans="1:5" x14ac:dyDescent="0.2">
      <c r="A3" s="4"/>
      <c r="B3" s="4"/>
      <c r="C3" s="4"/>
      <c r="D3" s="4"/>
      <c r="E3" s="4"/>
    </row>
    <row r="4" spans="1:5" ht="138" customHeight="1" x14ac:dyDescent="0.2">
      <c r="A4" s="4"/>
      <c r="B4" s="4"/>
      <c r="C4" s="4"/>
      <c r="D4" s="4"/>
      <c r="E4" s="4"/>
    </row>
    <row r="5" spans="1:5" ht="138" customHeight="1" x14ac:dyDescent="0.2">
      <c r="A5" s="4"/>
      <c r="B5" s="4"/>
      <c r="C5" s="4"/>
      <c r="D5" s="4"/>
      <c r="E5" s="4"/>
    </row>
    <row r="6" spans="1:5" x14ac:dyDescent="0.2">
      <c r="A6" s="4"/>
      <c r="B6" s="4"/>
      <c r="C6" s="4"/>
      <c r="D6" s="4"/>
      <c r="E6" s="4"/>
    </row>
    <row r="7" spans="1:5" ht="13.5" thickBot="1" x14ac:dyDescent="0.25">
      <c r="A7" s="4"/>
      <c r="B7" s="4"/>
      <c r="C7" s="4"/>
      <c r="D7" s="4"/>
      <c r="E7" s="4"/>
    </row>
    <row r="8" spans="1:5" ht="30.75" thickBot="1" x14ac:dyDescent="0.25">
      <c r="A8" s="4"/>
      <c r="B8" s="4"/>
      <c r="C8" s="4"/>
      <c r="D8" s="35" t="s">
        <v>116</v>
      </c>
      <c r="E8" s="4"/>
    </row>
    <row r="9" spans="1:5" ht="54.75" thickBot="1" x14ac:dyDescent="0.25">
      <c r="A9" s="4"/>
      <c r="B9" s="4"/>
      <c r="C9" s="4"/>
      <c r="D9" s="36" t="s">
        <v>117</v>
      </c>
      <c r="E9" s="4"/>
    </row>
    <row r="10" spans="1:5" x14ac:dyDescent="0.2">
      <c r="A10" s="4"/>
      <c r="B10" s="4"/>
      <c r="C10" s="4"/>
      <c r="D10" s="4"/>
      <c r="E10" s="4"/>
    </row>
    <row r="11" spans="1:5" x14ac:dyDescent="0.2">
      <c r="A11" s="4"/>
      <c r="B11" s="4"/>
      <c r="C11" s="4"/>
      <c r="D11" s="4"/>
      <c r="E11" s="4"/>
    </row>
    <row r="12" spans="1:5" x14ac:dyDescent="0.2">
      <c r="A12" s="4"/>
      <c r="B12" s="4"/>
      <c r="C12" s="4"/>
      <c r="D12" s="4"/>
      <c r="E12" s="4"/>
    </row>
    <row r="13" spans="1:5" x14ac:dyDescent="0.2">
      <c r="A13" s="4"/>
      <c r="B13" s="4"/>
      <c r="C13" s="4"/>
      <c r="D13" s="4"/>
      <c r="E13" s="4"/>
    </row>
    <row r="14" spans="1:5" x14ac:dyDescent="0.2">
      <c r="A14" s="4"/>
      <c r="B14" s="4"/>
      <c r="C14" s="4"/>
      <c r="D14" s="4"/>
      <c r="E14" s="4"/>
    </row>
    <row r="17" ht="56.85" customHeight="1" x14ac:dyDescent="0.2"/>
  </sheetData>
  <sheetProtection selectLockedCells="1"/>
  <customSheetViews>
    <customSheetView guid="{4D727E3C-2C78-4173-9F6E-D686E8DC0B17}" showPageBreaks="1" printArea="1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1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  <customSheetView guid="{BC8C3EF2-E90D-46AA-8DF9-13F2D58CF104}">
      <selection activeCell="C1" sqref="C1"/>
      <pageMargins left="0.70866141732283472" right="0.70866141732283472" top="0.74803149606299213" bottom="0.74803149606299213" header="0.31496062992125984" footer="0.31496062992125984"/>
      <pageSetup paperSize="9" scale="53" orientation="landscape" r:id="rId2"/>
      <headerFooter>
        <oddHeader>&amp;C&amp;"Arial,Bold"&amp;12Reporting Period:  2012-2013
&amp;R&amp;12Economic Regulation Authority (WA)</oddHeader>
        <oddFooter>&amp;LElectricity Compliance Reporting Manual - Datasheets - &amp;A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53" orientation="landscape" r:id="rId3"/>
  <headerFooter>
    <oddHeader>&amp;CReporting Period:  2012-2013&amp;"Arial,Bold"&amp;12
&amp;REconomic Regulation Authority (WA)</oddHeader>
    <oddFooter>&amp;LElectricity Compliance Reporting Manual - Datasheets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topLeftCell="A97" zoomScaleNormal="100" zoomScaleSheetLayoutView="100" workbookViewId="0">
      <selection activeCell="M117" sqref="M117"/>
    </sheetView>
  </sheetViews>
  <sheetFormatPr defaultRowHeight="12.75" x14ac:dyDescent="0.2"/>
  <cols>
    <col min="1" max="1" width="9" customWidth="1"/>
    <col min="2" max="2" width="17.85546875" customWidth="1"/>
    <col min="3" max="3" width="28.28515625" customWidth="1"/>
    <col min="4" max="4" width="14.42578125" customWidth="1"/>
    <col min="5" max="5" width="12.5703125" customWidth="1"/>
    <col min="6" max="6" width="12.85546875" customWidth="1"/>
    <col min="7" max="7" width="12.7109375" customWidth="1"/>
    <col min="8" max="8" width="12.28515625" customWidth="1"/>
    <col min="9" max="9" width="10.28515625" customWidth="1"/>
    <col min="10" max="10" width="13.85546875" customWidth="1"/>
  </cols>
  <sheetData>
    <row r="1" spans="1:9" ht="15.75" x14ac:dyDescent="0.25">
      <c r="A1" s="3"/>
      <c r="B1" s="4"/>
      <c r="C1" s="2"/>
      <c r="E1" s="4"/>
      <c r="F1" s="4"/>
      <c r="G1" s="4"/>
    </row>
    <row r="2" spans="1:9" ht="18.75" customHeight="1" x14ac:dyDescent="0.2">
      <c r="A2" s="89"/>
      <c r="B2" s="90" t="s">
        <v>226</v>
      </c>
      <c r="C2" s="89"/>
      <c r="D2" s="89"/>
      <c r="E2" s="89"/>
      <c r="F2" s="89"/>
      <c r="G2" s="4"/>
    </row>
    <row r="3" spans="1:9" ht="18.75" customHeight="1" x14ac:dyDescent="0.2">
      <c r="A3" s="55"/>
      <c r="B3" s="90" t="s">
        <v>203</v>
      </c>
      <c r="C3" s="55"/>
      <c r="D3" s="55"/>
      <c r="E3" s="55"/>
      <c r="F3" s="55"/>
      <c r="G3" s="4"/>
    </row>
    <row r="4" spans="1:9" ht="13.5" thickBot="1" x14ac:dyDescent="0.25">
      <c r="G4" s="6"/>
    </row>
    <row r="5" spans="1:9" ht="13.5" thickBot="1" x14ac:dyDescent="0.25">
      <c r="A5" s="162" t="s">
        <v>21</v>
      </c>
      <c r="B5" s="163"/>
      <c r="C5" s="163"/>
      <c r="D5" s="163"/>
      <c r="E5" s="163"/>
      <c r="F5" s="163"/>
      <c r="G5" s="163"/>
      <c r="H5" s="119"/>
      <c r="I5" s="120"/>
    </row>
    <row r="6" spans="1:9" ht="15.95" customHeight="1" x14ac:dyDescent="0.2">
      <c r="A6" s="121" t="s">
        <v>128</v>
      </c>
      <c r="B6" s="109" t="s">
        <v>4</v>
      </c>
      <c r="C6" s="164" t="s">
        <v>5</v>
      </c>
      <c r="D6" s="165"/>
      <c r="E6" s="166"/>
      <c r="F6" s="109" t="s">
        <v>8</v>
      </c>
      <c r="G6" s="109"/>
      <c r="H6" s="109" t="s">
        <v>115</v>
      </c>
      <c r="I6" s="111"/>
    </row>
    <row r="7" spans="1:9" ht="15.95" customHeight="1" x14ac:dyDescent="0.2">
      <c r="A7" s="122"/>
      <c r="B7" s="112"/>
      <c r="C7" s="167"/>
      <c r="D7" s="168"/>
      <c r="E7" s="169"/>
      <c r="F7" s="73" t="s">
        <v>6</v>
      </c>
      <c r="G7" s="73" t="s">
        <v>10</v>
      </c>
      <c r="H7" s="112"/>
      <c r="I7" s="107"/>
    </row>
    <row r="8" spans="1:9" ht="48" x14ac:dyDescent="0.2">
      <c r="A8" s="82" t="s">
        <v>129</v>
      </c>
      <c r="B8" s="83" t="s">
        <v>187</v>
      </c>
      <c r="C8" s="161" t="s">
        <v>22</v>
      </c>
      <c r="D8" s="126"/>
      <c r="E8" s="127"/>
      <c r="F8" s="159" t="s">
        <v>178</v>
      </c>
      <c r="G8" s="159"/>
      <c r="H8" s="159"/>
      <c r="I8" s="107"/>
    </row>
    <row r="9" spans="1:9" ht="48" x14ac:dyDescent="0.2">
      <c r="A9" s="82" t="s">
        <v>130</v>
      </c>
      <c r="B9" s="83" t="s">
        <v>187</v>
      </c>
      <c r="C9" s="161" t="s">
        <v>23</v>
      </c>
      <c r="D9" s="126"/>
      <c r="E9" s="127"/>
      <c r="F9" s="159" t="s">
        <v>178</v>
      </c>
      <c r="G9" s="159"/>
      <c r="H9" s="159"/>
      <c r="I9" s="107"/>
    </row>
    <row r="10" spans="1:9" ht="48" x14ac:dyDescent="0.2">
      <c r="A10" s="82" t="s">
        <v>131</v>
      </c>
      <c r="B10" s="83" t="s">
        <v>188</v>
      </c>
      <c r="C10" s="161" t="s">
        <v>27</v>
      </c>
      <c r="D10" s="126"/>
      <c r="E10" s="127"/>
      <c r="F10" s="38">
        <v>102.91</v>
      </c>
      <c r="G10" s="8"/>
      <c r="H10" s="173" t="s">
        <v>3</v>
      </c>
      <c r="I10" s="107"/>
    </row>
    <row r="11" spans="1:9" ht="48" x14ac:dyDescent="0.2">
      <c r="A11" s="82" t="s">
        <v>132</v>
      </c>
      <c r="B11" s="83" t="s">
        <v>189</v>
      </c>
      <c r="C11" s="161" t="s">
        <v>24</v>
      </c>
      <c r="D11" s="126"/>
      <c r="E11" s="127"/>
      <c r="F11" s="38">
        <v>3.75</v>
      </c>
      <c r="G11" s="8"/>
      <c r="H11" s="173" t="s">
        <v>2</v>
      </c>
      <c r="I11" s="107"/>
    </row>
    <row r="12" spans="1:9" ht="48" x14ac:dyDescent="0.2">
      <c r="A12" s="82" t="s">
        <v>133</v>
      </c>
      <c r="B12" s="83" t="s">
        <v>190</v>
      </c>
      <c r="C12" s="161" t="s">
        <v>25</v>
      </c>
      <c r="D12" s="126"/>
      <c r="E12" s="127"/>
      <c r="F12" s="37">
        <v>99.97</v>
      </c>
      <c r="G12" s="8"/>
      <c r="H12" s="173" t="s">
        <v>213</v>
      </c>
      <c r="I12" s="107"/>
    </row>
    <row r="13" spans="1:9" ht="48.75" thickBot="1" x14ac:dyDescent="0.25">
      <c r="A13" s="82" t="s">
        <v>134</v>
      </c>
      <c r="B13" s="83" t="s">
        <v>191</v>
      </c>
      <c r="C13" s="161" t="s">
        <v>26</v>
      </c>
      <c r="D13" s="126"/>
      <c r="E13" s="127"/>
      <c r="F13" s="38">
        <v>373</v>
      </c>
      <c r="G13" s="8"/>
      <c r="H13" s="173" t="s">
        <v>16</v>
      </c>
      <c r="I13" s="107"/>
    </row>
    <row r="14" spans="1:9" ht="13.5" thickBot="1" x14ac:dyDescent="0.25">
      <c r="A14" s="162" t="s">
        <v>21</v>
      </c>
      <c r="B14" s="163"/>
      <c r="C14" s="163"/>
      <c r="D14" s="163"/>
      <c r="E14" s="163"/>
      <c r="F14" s="163"/>
      <c r="G14" s="163"/>
      <c r="H14" s="119"/>
      <c r="I14" s="120"/>
    </row>
    <row r="15" spans="1:9" ht="15.95" customHeight="1" x14ac:dyDescent="0.2">
      <c r="A15" s="121" t="s">
        <v>128</v>
      </c>
      <c r="B15" s="109" t="s">
        <v>4</v>
      </c>
      <c r="C15" s="164" t="s">
        <v>5</v>
      </c>
      <c r="D15" s="165"/>
      <c r="E15" s="166"/>
      <c r="F15" s="109" t="s">
        <v>8</v>
      </c>
      <c r="G15" s="109"/>
      <c r="H15" s="109" t="s">
        <v>115</v>
      </c>
      <c r="I15" s="111"/>
    </row>
    <row r="16" spans="1:9" ht="15.95" customHeight="1" x14ac:dyDescent="0.2">
      <c r="A16" s="122"/>
      <c r="B16" s="112"/>
      <c r="C16" s="167"/>
      <c r="D16" s="168"/>
      <c r="E16" s="169"/>
      <c r="F16" s="73" t="s">
        <v>6</v>
      </c>
      <c r="G16" s="73" t="s">
        <v>10</v>
      </c>
      <c r="H16" s="112"/>
      <c r="I16" s="107"/>
    </row>
    <row r="17" spans="1:10" ht="27" customHeight="1" x14ac:dyDescent="0.2">
      <c r="A17" s="87" t="s">
        <v>200</v>
      </c>
      <c r="B17" s="88" t="s">
        <v>9</v>
      </c>
      <c r="C17" s="170" t="s">
        <v>198</v>
      </c>
      <c r="D17" s="171"/>
      <c r="E17" s="172"/>
      <c r="F17" s="156" t="s">
        <v>192</v>
      </c>
      <c r="G17" s="156"/>
      <c r="H17" s="156"/>
      <c r="I17" s="107"/>
    </row>
    <row r="18" spans="1:10" ht="28.5" customHeight="1" x14ac:dyDescent="0.2">
      <c r="A18" s="87" t="s">
        <v>201</v>
      </c>
      <c r="B18" s="88" t="s">
        <v>9</v>
      </c>
      <c r="C18" s="170" t="s">
        <v>199</v>
      </c>
      <c r="D18" s="171"/>
      <c r="E18" s="172"/>
      <c r="F18" s="156" t="s">
        <v>192</v>
      </c>
      <c r="G18" s="156"/>
      <c r="H18" s="156"/>
      <c r="I18" s="107"/>
    </row>
    <row r="19" spans="1:10" ht="25.7" customHeight="1" x14ac:dyDescent="0.2">
      <c r="A19" s="75" t="s">
        <v>135</v>
      </c>
      <c r="B19" s="76" t="s">
        <v>9</v>
      </c>
      <c r="C19" s="161" t="s">
        <v>71</v>
      </c>
      <c r="D19" s="126"/>
      <c r="E19" s="127"/>
      <c r="F19" s="156" t="s">
        <v>192</v>
      </c>
      <c r="G19" s="156"/>
      <c r="H19" s="156"/>
      <c r="I19" s="107"/>
    </row>
    <row r="20" spans="1:10" ht="25.7" customHeight="1" x14ac:dyDescent="0.2">
      <c r="A20" s="75" t="s">
        <v>136</v>
      </c>
      <c r="B20" s="76" t="s">
        <v>9</v>
      </c>
      <c r="C20" s="161" t="s">
        <v>72</v>
      </c>
      <c r="D20" s="126"/>
      <c r="E20" s="127"/>
      <c r="F20" s="156" t="s">
        <v>192</v>
      </c>
      <c r="G20" s="156"/>
      <c r="H20" s="156"/>
      <c r="I20" s="107"/>
    </row>
    <row r="21" spans="1:10" ht="25.7" customHeight="1" x14ac:dyDescent="0.2">
      <c r="A21" s="75" t="s">
        <v>137</v>
      </c>
      <c r="B21" s="76" t="s">
        <v>9</v>
      </c>
      <c r="C21" s="161" t="s">
        <v>73</v>
      </c>
      <c r="D21" s="126"/>
      <c r="E21" s="127"/>
      <c r="F21" s="156" t="s">
        <v>192</v>
      </c>
      <c r="G21" s="156"/>
      <c r="H21" s="156"/>
      <c r="I21" s="107"/>
    </row>
    <row r="22" spans="1:10" ht="25.7" customHeight="1" x14ac:dyDescent="0.2">
      <c r="A22" s="75" t="s">
        <v>138</v>
      </c>
      <c r="B22" s="76" t="s">
        <v>9</v>
      </c>
      <c r="C22" s="161" t="s">
        <v>74</v>
      </c>
      <c r="D22" s="126"/>
      <c r="E22" s="127"/>
      <c r="F22" s="156" t="s">
        <v>192</v>
      </c>
      <c r="G22" s="156"/>
      <c r="H22" s="156"/>
      <c r="I22" s="107"/>
    </row>
    <row r="23" spans="1:10" ht="25.7" customHeight="1" x14ac:dyDescent="0.2">
      <c r="A23" s="75" t="s">
        <v>139</v>
      </c>
      <c r="B23" s="76" t="s">
        <v>9</v>
      </c>
      <c r="C23" s="161" t="s">
        <v>75</v>
      </c>
      <c r="D23" s="126"/>
      <c r="E23" s="127"/>
      <c r="F23" s="156" t="s">
        <v>192</v>
      </c>
      <c r="G23" s="156"/>
      <c r="H23" s="156"/>
      <c r="I23" s="107"/>
    </row>
    <row r="24" spans="1:10" ht="25.7" customHeight="1" x14ac:dyDescent="0.2">
      <c r="A24" s="75" t="s">
        <v>140</v>
      </c>
      <c r="B24" s="76" t="s">
        <v>9</v>
      </c>
      <c r="C24" s="161" t="s">
        <v>76</v>
      </c>
      <c r="D24" s="126"/>
      <c r="E24" s="127"/>
      <c r="F24" s="156" t="s">
        <v>192</v>
      </c>
      <c r="G24" s="156"/>
      <c r="H24" s="156"/>
      <c r="I24" s="107"/>
    </row>
    <row r="25" spans="1:10" ht="25.7" customHeight="1" x14ac:dyDescent="0.2">
      <c r="A25" s="75" t="s">
        <v>141</v>
      </c>
      <c r="B25" s="76" t="s">
        <v>9</v>
      </c>
      <c r="C25" s="161" t="s">
        <v>77</v>
      </c>
      <c r="D25" s="126"/>
      <c r="E25" s="127"/>
      <c r="F25" s="156" t="s">
        <v>192</v>
      </c>
      <c r="G25" s="156"/>
      <c r="H25" s="156"/>
      <c r="I25" s="107"/>
    </row>
    <row r="26" spans="1:10" ht="25.7" customHeight="1" x14ac:dyDescent="0.2">
      <c r="A26" s="75" t="s">
        <v>142</v>
      </c>
      <c r="B26" s="76" t="s">
        <v>9</v>
      </c>
      <c r="C26" s="161" t="s">
        <v>78</v>
      </c>
      <c r="D26" s="126"/>
      <c r="E26" s="127"/>
      <c r="F26" s="156" t="s">
        <v>192</v>
      </c>
      <c r="G26" s="156"/>
      <c r="H26" s="156"/>
      <c r="I26" s="107"/>
    </row>
    <row r="27" spans="1:10" ht="25.7" customHeight="1" x14ac:dyDescent="0.2">
      <c r="A27" s="75" t="s">
        <v>143</v>
      </c>
      <c r="B27" s="76" t="s">
        <v>9</v>
      </c>
      <c r="C27" s="161" t="s">
        <v>79</v>
      </c>
      <c r="D27" s="126"/>
      <c r="E27" s="127"/>
      <c r="F27" s="156" t="s">
        <v>192</v>
      </c>
      <c r="G27" s="156"/>
      <c r="H27" s="156"/>
      <c r="I27" s="107"/>
    </row>
    <row r="28" spans="1:10" ht="25.7" customHeight="1" thickBot="1" x14ac:dyDescent="0.25">
      <c r="A28" s="66" t="s">
        <v>144</v>
      </c>
      <c r="B28" s="79" t="s">
        <v>9</v>
      </c>
      <c r="C28" s="183" t="s">
        <v>80</v>
      </c>
      <c r="D28" s="181"/>
      <c r="E28" s="182"/>
      <c r="F28" s="157" t="s">
        <v>192</v>
      </c>
      <c r="G28" s="157"/>
      <c r="H28" s="157"/>
      <c r="I28" s="116"/>
    </row>
    <row r="29" spans="1:10" x14ac:dyDescent="0.2">
      <c r="A29" s="57"/>
      <c r="B29" s="57"/>
      <c r="C29" s="57"/>
      <c r="D29" s="58"/>
      <c r="E29" s="59"/>
      <c r="F29" s="59"/>
      <c r="G29" s="59"/>
    </row>
    <row r="30" spans="1:10" ht="13.5" thickBot="1" x14ac:dyDescent="0.25">
      <c r="A30" s="57"/>
      <c r="B30" s="57"/>
      <c r="C30" s="57"/>
      <c r="D30" s="58"/>
      <c r="E30" s="59"/>
      <c r="F30" s="59"/>
      <c r="G30" s="59"/>
    </row>
    <row r="31" spans="1:10" ht="13.5" thickBot="1" x14ac:dyDescent="0.25">
      <c r="A31" s="151" t="s">
        <v>20</v>
      </c>
      <c r="B31" s="152"/>
      <c r="C31" s="152"/>
      <c r="D31" s="152"/>
      <c r="E31" s="152"/>
      <c r="F31" s="152"/>
      <c r="G31" s="152"/>
      <c r="H31" s="152"/>
      <c r="I31" s="133"/>
      <c r="J31" s="153"/>
    </row>
    <row r="32" spans="1:10" ht="15.95" customHeight="1" x14ac:dyDescent="0.2">
      <c r="A32" s="121" t="s">
        <v>128</v>
      </c>
      <c r="B32" s="109" t="s">
        <v>4</v>
      </c>
      <c r="C32" s="109" t="s">
        <v>5</v>
      </c>
      <c r="D32" s="154"/>
      <c r="E32" s="110"/>
      <c r="F32" s="109" t="s">
        <v>8</v>
      </c>
      <c r="G32" s="109"/>
      <c r="H32" s="109"/>
      <c r="I32" s="109" t="s">
        <v>115</v>
      </c>
      <c r="J32" s="111"/>
    </row>
    <row r="33" spans="1:10" ht="15.95" customHeight="1" x14ac:dyDescent="0.2">
      <c r="A33" s="122"/>
      <c r="B33" s="112"/>
      <c r="C33" s="124"/>
      <c r="D33" s="124"/>
      <c r="E33" s="106"/>
      <c r="F33" s="73" t="s">
        <v>6</v>
      </c>
      <c r="G33" s="73" t="s">
        <v>10</v>
      </c>
      <c r="H33" s="73" t="s">
        <v>7</v>
      </c>
      <c r="I33" s="112"/>
      <c r="J33" s="107"/>
    </row>
    <row r="34" spans="1:10" ht="52.5" customHeight="1" x14ac:dyDescent="0.2">
      <c r="A34" s="11" t="s">
        <v>145</v>
      </c>
      <c r="B34" s="76" t="s">
        <v>28</v>
      </c>
      <c r="C34" s="149" t="s">
        <v>29</v>
      </c>
      <c r="D34" s="105"/>
      <c r="E34" s="106"/>
      <c r="F34" s="78">
        <v>32</v>
      </c>
      <c r="G34" s="12"/>
      <c r="H34" s="8"/>
      <c r="I34" s="158"/>
      <c r="J34" s="107"/>
    </row>
    <row r="35" spans="1:10" ht="52.5" customHeight="1" x14ac:dyDescent="0.2">
      <c r="A35" s="11" t="s">
        <v>146</v>
      </c>
      <c r="B35" s="76" t="s">
        <v>30</v>
      </c>
      <c r="C35" s="149" t="s">
        <v>31</v>
      </c>
      <c r="D35" s="105"/>
      <c r="E35" s="106"/>
      <c r="F35" s="159" t="s">
        <v>193</v>
      </c>
      <c r="G35" s="159"/>
      <c r="H35" s="159"/>
      <c r="I35" s="159"/>
      <c r="J35" s="107"/>
    </row>
    <row r="36" spans="1:10" ht="52.5" customHeight="1" x14ac:dyDescent="0.2">
      <c r="A36" s="11" t="s">
        <v>147</v>
      </c>
      <c r="B36" s="76" t="s">
        <v>32</v>
      </c>
      <c r="C36" s="149" t="s">
        <v>33</v>
      </c>
      <c r="D36" s="105"/>
      <c r="E36" s="106"/>
      <c r="F36" s="13"/>
      <c r="G36" s="12"/>
      <c r="H36" s="40">
        <v>1361370</v>
      </c>
      <c r="I36" s="108"/>
      <c r="J36" s="160"/>
    </row>
    <row r="37" spans="1:10" ht="19.5" customHeight="1" x14ac:dyDescent="0.2">
      <c r="A37" s="11" t="s">
        <v>148</v>
      </c>
      <c r="B37" s="76" t="s">
        <v>9</v>
      </c>
      <c r="C37" s="149" t="s">
        <v>34</v>
      </c>
      <c r="D37" s="105"/>
      <c r="E37" s="106"/>
      <c r="F37" s="78">
        <v>32</v>
      </c>
      <c r="G37" s="12"/>
      <c r="H37" s="8"/>
      <c r="I37" s="108"/>
      <c r="J37" s="107"/>
    </row>
    <row r="38" spans="1:10" ht="25.7" customHeight="1" x14ac:dyDescent="0.2">
      <c r="A38" s="11" t="s">
        <v>149</v>
      </c>
      <c r="B38" s="76" t="s">
        <v>9</v>
      </c>
      <c r="C38" s="155" t="s">
        <v>82</v>
      </c>
      <c r="D38" s="105"/>
      <c r="E38" s="106"/>
      <c r="F38" s="78">
        <v>16</v>
      </c>
      <c r="G38" s="12"/>
      <c r="H38" s="8"/>
      <c r="I38" s="108"/>
      <c r="J38" s="107"/>
    </row>
    <row r="39" spans="1:10" ht="25.7" customHeight="1" x14ac:dyDescent="0.2">
      <c r="A39" s="11" t="s">
        <v>150</v>
      </c>
      <c r="B39" s="76" t="s">
        <v>9</v>
      </c>
      <c r="C39" s="149" t="s">
        <v>90</v>
      </c>
      <c r="D39" s="105"/>
      <c r="E39" s="106"/>
      <c r="F39" s="13"/>
      <c r="G39" s="39">
        <f>IF(OR(F$37=0,F$37=" ",F38=0,F38="")," ",F38/F$37)</f>
        <v>0.5</v>
      </c>
      <c r="H39" s="8"/>
      <c r="I39" s="108"/>
      <c r="J39" s="107"/>
    </row>
    <row r="40" spans="1:10" ht="25.7" customHeight="1" x14ac:dyDescent="0.2">
      <c r="A40" s="11" t="s">
        <v>151</v>
      </c>
      <c r="B40" s="76" t="s">
        <v>9</v>
      </c>
      <c r="C40" s="155" t="s">
        <v>83</v>
      </c>
      <c r="D40" s="105"/>
      <c r="E40" s="106"/>
      <c r="F40" s="78"/>
      <c r="G40" s="41"/>
      <c r="H40" s="8"/>
      <c r="I40" s="108"/>
      <c r="J40" s="107"/>
    </row>
    <row r="41" spans="1:10" ht="25.7" customHeight="1" x14ac:dyDescent="0.2">
      <c r="A41" s="11" t="s">
        <v>152</v>
      </c>
      <c r="B41" s="76" t="s">
        <v>9</v>
      </c>
      <c r="C41" s="155" t="s">
        <v>91</v>
      </c>
      <c r="D41" s="105"/>
      <c r="E41" s="106"/>
      <c r="F41" s="13"/>
      <c r="G41" s="39" t="str">
        <f>IF(OR(F$37=0,F$37=" ",F40=0,F40="")," ",F40/F$37)</f>
        <v xml:space="preserve"> </v>
      </c>
      <c r="H41" s="8"/>
      <c r="I41" s="108"/>
      <c r="J41" s="107"/>
    </row>
    <row r="42" spans="1:10" ht="25.7" customHeight="1" x14ac:dyDescent="0.2">
      <c r="A42" s="11" t="s">
        <v>153</v>
      </c>
      <c r="B42" s="76" t="s">
        <v>9</v>
      </c>
      <c r="C42" s="155" t="s">
        <v>84</v>
      </c>
      <c r="D42" s="105"/>
      <c r="E42" s="106"/>
      <c r="F42" s="78"/>
      <c r="G42" s="41"/>
      <c r="H42" s="8"/>
      <c r="I42" s="108"/>
      <c r="J42" s="107"/>
    </row>
    <row r="43" spans="1:10" ht="25.7" customHeight="1" x14ac:dyDescent="0.2">
      <c r="A43" s="11" t="s">
        <v>154</v>
      </c>
      <c r="B43" s="76" t="s">
        <v>9</v>
      </c>
      <c r="C43" s="149" t="s">
        <v>92</v>
      </c>
      <c r="D43" s="105"/>
      <c r="E43" s="106"/>
      <c r="F43" s="13"/>
      <c r="G43" s="39" t="str">
        <f>IF(OR(F$37=0,F$37=" ",F42=0,F42="")," ",F42/F$37)</f>
        <v xml:space="preserve"> </v>
      </c>
      <c r="H43" s="8"/>
      <c r="I43" s="108"/>
      <c r="J43" s="107"/>
    </row>
    <row r="44" spans="1:10" ht="25.7" customHeight="1" x14ac:dyDescent="0.2">
      <c r="A44" s="11" t="s">
        <v>155</v>
      </c>
      <c r="B44" s="76" t="s">
        <v>9</v>
      </c>
      <c r="C44" s="155" t="s">
        <v>85</v>
      </c>
      <c r="D44" s="105"/>
      <c r="E44" s="106"/>
      <c r="F44" s="78"/>
      <c r="G44" s="42"/>
      <c r="H44" s="8"/>
      <c r="I44" s="108"/>
      <c r="J44" s="107"/>
    </row>
    <row r="45" spans="1:10" ht="25.7" customHeight="1" x14ac:dyDescent="0.2">
      <c r="A45" s="11" t="s">
        <v>156</v>
      </c>
      <c r="B45" s="76" t="s">
        <v>9</v>
      </c>
      <c r="C45" s="149" t="s">
        <v>93</v>
      </c>
      <c r="D45" s="105"/>
      <c r="E45" s="106"/>
      <c r="F45" s="13"/>
      <c r="G45" s="39" t="str">
        <f>IF(OR(F$37=0,F$37=" ",F44=0,F44="")," ",F44/F$37)</f>
        <v xml:space="preserve"> </v>
      </c>
      <c r="H45" s="8"/>
      <c r="I45" s="108"/>
      <c r="J45" s="107"/>
    </row>
    <row r="46" spans="1:10" ht="25.7" customHeight="1" x14ac:dyDescent="0.2">
      <c r="A46" s="11" t="s">
        <v>157</v>
      </c>
      <c r="B46" s="76" t="s">
        <v>9</v>
      </c>
      <c r="C46" s="155" t="s">
        <v>86</v>
      </c>
      <c r="D46" s="105"/>
      <c r="E46" s="106"/>
      <c r="F46" s="78"/>
      <c r="G46" s="41"/>
      <c r="H46" s="8"/>
      <c r="I46" s="108"/>
      <c r="J46" s="107"/>
    </row>
    <row r="47" spans="1:10" ht="25.7" customHeight="1" x14ac:dyDescent="0.2">
      <c r="A47" s="11" t="s">
        <v>158</v>
      </c>
      <c r="B47" s="76" t="s">
        <v>9</v>
      </c>
      <c r="C47" s="149" t="s">
        <v>94</v>
      </c>
      <c r="D47" s="105"/>
      <c r="E47" s="106"/>
      <c r="F47" s="13"/>
      <c r="G47" s="39" t="str">
        <f>IF(OR(F$37=0,F$37=" ",F46=0,F46="")," ",F46/F$37)</f>
        <v xml:space="preserve"> </v>
      </c>
      <c r="H47" s="8"/>
      <c r="I47" s="108"/>
      <c r="J47" s="107"/>
    </row>
    <row r="48" spans="1:10" ht="25.7" customHeight="1" x14ac:dyDescent="0.2">
      <c r="A48" s="11" t="s">
        <v>159</v>
      </c>
      <c r="B48" s="76" t="s">
        <v>9</v>
      </c>
      <c r="C48" s="150" t="s">
        <v>87</v>
      </c>
      <c r="D48" s="105"/>
      <c r="E48" s="106"/>
      <c r="F48" s="78"/>
      <c r="G48" s="41"/>
      <c r="H48" s="8"/>
      <c r="I48" s="108"/>
      <c r="J48" s="107"/>
    </row>
    <row r="49" spans="1:10" ht="25.7" customHeight="1" thickBot="1" x14ac:dyDescent="0.25">
      <c r="A49" s="11" t="s">
        <v>160</v>
      </c>
      <c r="B49" s="76" t="s">
        <v>9</v>
      </c>
      <c r="C49" s="103" t="s">
        <v>95</v>
      </c>
      <c r="D49" s="105"/>
      <c r="E49" s="105"/>
      <c r="F49" s="13"/>
      <c r="G49" s="39" t="str">
        <f>IF(OR(F$37=0,F$37=" ",F48=0,F48="")," ",F48/F$37)</f>
        <v xml:space="preserve"> </v>
      </c>
      <c r="H49" s="8"/>
      <c r="I49" s="108"/>
      <c r="J49" s="107"/>
    </row>
    <row r="50" spans="1:10" ht="13.5" thickBot="1" x14ac:dyDescent="0.25">
      <c r="A50" s="151" t="s">
        <v>20</v>
      </c>
      <c r="B50" s="152"/>
      <c r="C50" s="152"/>
      <c r="D50" s="152"/>
      <c r="E50" s="152"/>
      <c r="F50" s="152"/>
      <c r="G50" s="152"/>
      <c r="H50" s="152"/>
      <c r="I50" s="133"/>
      <c r="J50" s="153"/>
    </row>
    <row r="51" spans="1:10" ht="15.95" customHeight="1" x14ac:dyDescent="0.2">
      <c r="A51" s="121" t="s">
        <v>128</v>
      </c>
      <c r="B51" s="109" t="s">
        <v>4</v>
      </c>
      <c r="C51" s="109" t="s">
        <v>5</v>
      </c>
      <c r="D51" s="154"/>
      <c r="E51" s="110"/>
      <c r="F51" s="109" t="s">
        <v>8</v>
      </c>
      <c r="G51" s="109"/>
      <c r="H51" s="109"/>
      <c r="I51" s="109" t="s">
        <v>115</v>
      </c>
      <c r="J51" s="111"/>
    </row>
    <row r="52" spans="1:10" ht="15.95" customHeight="1" x14ac:dyDescent="0.2">
      <c r="A52" s="122"/>
      <c r="B52" s="112"/>
      <c r="C52" s="124"/>
      <c r="D52" s="124"/>
      <c r="E52" s="106"/>
      <c r="F52" s="73" t="s">
        <v>6</v>
      </c>
      <c r="G52" s="73" t="s">
        <v>10</v>
      </c>
      <c r="H52" s="73" t="s">
        <v>7</v>
      </c>
      <c r="I52" s="112"/>
      <c r="J52" s="107"/>
    </row>
    <row r="53" spans="1:10" ht="25.7" customHeight="1" x14ac:dyDescent="0.2">
      <c r="A53" s="11" t="s">
        <v>161</v>
      </c>
      <c r="B53" s="76" t="s">
        <v>9</v>
      </c>
      <c r="C53" s="150" t="s">
        <v>88</v>
      </c>
      <c r="D53" s="105"/>
      <c r="E53" s="105"/>
      <c r="F53" s="78"/>
      <c r="G53" s="41"/>
      <c r="H53" s="8"/>
      <c r="I53" s="108"/>
      <c r="J53" s="107"/>
    </row>
    <row r="54" spans="1:10" ht="25.7" customHeight="1" x14ac:dyDescent="0.2">
      <c r="A54" s="11" t="s">
        <v>162</v>
      </c>
      <c r="B54" s="76" t="s">
        <v>9</v>
      </c>
      <c r="C54" s="103" t="s">
        <v>96</v>
      </c>
      <c r="D54" s="105"/>
      <c r="E54" s="105"/>
      <c r="F54" s="13"/>
      <c r="G54" s="39" t="str">
        <f>IF(OR(F$37=0,F$37=" ",F53=0,F53="")," ",F53/F$37)</f>
        <v xml:space="preserve"> </v>
      </c>
      <c r="H54" s="8"/>
      <c r="I54" s="108"/>
      <c r="J54" s="107"/>
    </row>
    <row r="55" spans="1:10" ht="25.7" customHeight="1" x14ac:dyDescent="0.2">
      <c r="A55" s="11" t="s">
        <v>163</v>
      </c>
      <c r="B55" s="76" t="s">
        <v>9</v>
      </c>
      <c r="C55" s="150" t="s">
        <v>89</v>
      </c>
      <c r="D55" s="105"/>
      <c r="E55" s="105"/>
      <c r="F55" s="78">
        <v>16</v>
      </c>
      <c r="G55" s="41"/>
      <c r="H55" s="8"/>
      <c r="I55" s="108" t="s">
        <v>218</v>
      </c>
      <c r="J55" s="107"/>
    </row>
    <row r="56" spans="1:10" ht="25.7" customHeight="1" x14ac:dyDescent="0.2">
      <c r="A56" s="11" t="s">
        <v>164</v>
      </c>
      <c r="B56" s="76" t="s">
        <v>9</v>
      </c>
      <c r="C56" s="150" t="s">
        <v>97</v>
      </c>
      <c r="D56" s="105"/>
      <c r="E56" s="105"/>
      <c r="F56" s="13"/>
      <c r="G56" s="39">
        <f>IF(OR(F$37=0,F$37=" ",F55=0,F55="")," ",F55/F$37)</f>
        <v>0.5</v>
      </c>
      <c r="H56" s="8"/>
      <c r="I56" s="108"/>
      <c r="J56" s="107"/>
    </row>
    <row r="57" spans="1:10" ht="25.7" customHeight="1" x14ac:dyDescent="0.2">
      <c r="A57" s="185" t="s">
        <v>165</v>
      </c>
      <c r="B57" s="103" t="s">
        <v>9</v>
      </c>
      <c r="C57" s="103" t="s">
        <v>98</v>
      </c>
      <c r="D57" s="104"/>
      <c r="E57" s="105"/>
      <c r="F57" s="13"/>
      <c r="G57" s="12"/>
      <c r="H57" s="8"/>
      <c r="I57" s="108"/>
      <c r="J57" s="107"/>
    </row>
    <row r="58" spans="1:10" ht="15.95" customHeight="1" x14ac:dyDescent="0.2">
      <c r="A58" s="185"/>
      <c r="B58" s="103"/>
      <c r="C58" s="103" t="s">
        <v>99</v>
      </c>
      <c r="D58" s="104"/>
      <c r="E58" s="105"/>
      <c r="F58" s="78">
        <v>14</v>
      </c>
      <c r="G58" s="12"/>
      <c r="H58" s="8"/>
      <c r="I58" s="108" t="s">
        <v>221</v>
      </c>
      <c r="J58" s="107"/>
    </row>
    <row r="59" spans="1:10" ht="15.95" customHeight="1" x14ac:dyDescent="0.2">
      <c r="A59" s="185"/>
      <c r="B59" s="103"/>
      <c r="C59" s="103" t="s">
        <v>100</v>
      </c>
      <c r="D59" s="104"/>
      <c r="E59" s="105"/>
      <c r="F59" s="13"/>
      <c r="G59" s="39">
        <f>IF(OR(F$37=0,F$37=" ",F58=0,F58="")," ",(F58/F$37))</f>
        <v>0.4375</v>
      </c>
      <c r="H59" s="8"/>
      <c r="I59" s="108"/>
      <c r="J59" s="107"/>
    </row>
    <row r="60" spans="1:10" ht="15.95" customHeight="1" x14ac:dyDescent="0.2">
      <c r="A60" s="185"/>
      <c r="B60" s="103"/>
      <c r="C60" s="103" t="s">
        <v>101</v>
      </c>
      <c r="D60" s="104"/>
      <c r="E60" s="105"/>
      <c r="F60" s="78"/>
      <c r="G60" s="41"/>
      <c r="H60" s="8"/>
      <c r="I60" s="108"/>
      <c r="J60" s="107"/>
    </row>
    <row r="61" spans="1:10" ht="15.95" customHeight="1" x14ac:dyDescent="0.2">
      <c r="A61" s="185"/>
      <c r="B61" s="103"/>
      <c r="C61" s="103" t="s">
        <v>102</v>
      </c>
      <c r="D61" s="104"/>
      <c r="E61" s="105"/>
      <c r="F61" s="13"/>
      <c r="G61" s="39" t="str">
        <f>IF(OR(F$37=0,F$37=" ",F60=0,F60="")," ",(F60/F$37))</f>
        <v xml:space="preserve"> </v>
      </c>
      <c r="H61" s="8"/>
      <c r="I61" s="108"/>
      <c r="J61" s="107"/>
    </row>
    <row r="62" spans="1:10" ht="15.95" customHeight="1" x14ac:dyDescent="0.2">
      <c r="A62" s="185"/>
      <c r="B62" s="103"/>
      <c r="C62" s="103" t="s">
        <v>103</v>
      </c>
      <c r="D62" s="104"/>
      <c r="E62" s="105"/>
      <c r="F62" s="78"/>
      <c r="G62" s="41"/>
      <c r="H62" s="8"/>
      <c r="I62" s="108"/>
      <c r="J62" s="107"/>
    </row>
    <row r="63" spans="1:10" ht="15.95" customHeight="1" x14ac:dyDescent="0.2">
      <c r="A63" s="185"/>
      <c r="B63" s="103"/>
      <c r="C63" s="103" t="s">
        <v>104</v>
      </c>
      <c r="D63" s="104"/>
      <c r="E63" s="105"/>
      <c r="F63" s="13"/>
      <c r="G63" s="39" t="str">
        <f>IF(OR(F$37=0,F$37=" ",F62=0,F62="")," ",(F62/F$37))</f>
        <v xml:space="preserve"> </v>
      </c>
      <c r="H63" s="8"/>
      <c r="I63" s="108"/>
      <c r="J63" s="107"/>
    </row>
    <row r="64" spans="1:10" ht="15.95" customHeight="1" x14ac:dyDescent="0.2">
      <c r="A64" s="185"/>
      <c r="B64" s="103"/>
      <c r="C64" s="103" t="s">
        <v>105</v>
      </c>
      <c r="D64" s="104"/>
      <c r="E64" s="105"/>
      <c r="F64" s="78"/>
      <c r="G64" s="41"/>
      <c r="H64" s="8"/>
      <c r="I64" s="108"/>
      <c r="J64" s="107"/>
    </row>
    <row r="65" spans="1:10" ht="15.95" customHeight="1" x14ac:dyDescent="0.2">
      <c r="A65" s="185"/>
      <c r="B65" s="103"/>
      <c r="C65" s="103" t="s">
        <v>106</v>
      </c>
      <c r="D65" s="104"/>
      <c r="E65" s="105"/>
      <c r="F65" s="13"/>
      <c r="G65" s="39" t="str">
        <f>IF(OR(F$37=0,F$37=" ",F64=0,F64="")," ",(F64/F$37))</f>
        <v xml:space="preserve"> </v>
      </c>
      <c r="H65" s="8"/>
      <c r="I65" s="108"/>
      <c r="J65" s="107"/>
    </row>
    <row r="66" spans="1:10" ht="15.95" customHeight="1" x14ac:dyDescent="0.2">
      <c r="A66" s="185"/>
      <c r="B66" s="103"/>
      <c r="C66" s="103" t="s">
        <v>107</v>
      </c>
      <c r="D66" s="104"/>
      <c r="E66" s="105"/>
      <c r="F66" s="78"/>
      <c r="G66" s="41"/>
      <c r="H66" s="8"/>
      <c r="I66" s="108"/>
      <c r="J66" s="107"/>
    </row>
    <row r="67" spans="1:10" ht="15.95" customHeight="1" x14ac:dyDescent="0.2">
      <c r="A67" s="185"/>
      <c r="B67" s="103"/>
      <c r="C67" s="103" t="s">
        <v>108</v>
      </c>
      <c r="D67" s="104"/>
      <c r="E67" s="105"/>
      <c r="F67" s="13"/>
      <c r="G67" s="39" t="str">
        <f>IF(OR(F$37=0,F$37=" ",F66=0,F66="")," ",(F66/F$37))</f>
        <v xml:space="preserve"> </v>
      </c>
      <c r="H67" s="8"/>
      <c r="I67" s="108"/>
      <c r="J67" s="107"/>
    </row>
    <row r="68" spans="1:10" ht="15.95" customHeight="1" x14ac:dyDescent="0.2">
      <c r="A68" s="185"/>
      <c r="B68" s="103"/>
      <c r="C68" s="103" t="s">
        <v>109</v>
      </c>
      <c r="D68" s="104"/>
      <c r="E68" s="105"/>
      <c r="F68" s="78">
        <v>13</v>
      </c>
      <c r="G68" s="41"/>
      <c r="H68" s="8"/>
      <c r="I68" s="108" t="s">
        <v>222</v>
      </c>
      <c r="J68" s="107"/>
    </row>
    <row r="69" spans="1:10" ht="15.95" customHeight="1" x14ac:dyDescent="0.2">
      <c r="A69" s="185"/>
      <c r="B69" s="103"/>
      <c r="C69" s="103" t="s">
        <v>110</v>
      </c>
      <c r="D69" s="104"/>
      <c r="E69" s="105"/>
      <c r="F69" s="13"/>
      <c r="G69" s="39">
        <f>IF(OR(F$37=0,F$37=" ",F68=0,F68="")," ",(F68/F$37))</f>
        <v>0.40625</v>
      </c>
      <c r="H69" s="8"/>
      <c r="I69" s="108"/>
      <c r="J69" s="107"/>
    </row>
    <row r="70" spans="1:10" ht="15.95" customHeight="1" x14ac:dyDescent="0.2">
      <c r="A70" s="185"/>
      <c r="B70" s="103"/>
      <c r="C70" s="103" t="s">
        <v>111</v>
      </c>
      <c r="D70" s="104"/>
      <c r="E70" s="105"/>
      <c r="F70" s="78">
        <v>5</v>
      </c>
      <c r="G70" s="41"/>
      <c r="H70" s="8"/>
      <c r="I70" s="108" t="s">
        <v>223</v>
      </c>
      <c r="J70" s="107"/>
    </row>
    <row r="71" spans="1:10" ht="15.95" customHeight="1" x14ac:dyDescent="0.2">
      <c r="A71" s="185"/>
      <c r="B71" s="103"/>
      <c r="C71" s="103" t="s">
        <v>112</v>
      </c>
      <c r="D71" s="104"/>
      <c r="E71" s="105"/>
      <c r="F71" s="13"/>
      <c r="G71" s="39">
        <f>IF(OR(F$37=0,F$37=" ",F70=0,F70="")," ",(F70/F$37))</f>
        <v>0.15625</v>
      </c>
      <c r="H71" s="8"/>
      <c r="I71" s="108"/>
      <c r="J71" s="107"/>
    </row>
    <row r="72" spans="1:10" ht="15.95" customHeight="1" x14ac:dyDescent="0.2">
      <c r="A72" s="185"/>
      <c r="B72" s="103"/>
      <c r="C72" s="103" t="s">
        <v>113</v>
      </c>
      <c r="D72" s="104"/>
      <c r="E72" s="105"/>
      <c r="F72" s="78"/>
      <c r="G72" s="41"/>
      <c r="H72" s="8"/>
      <c r="I72" s="108"/>
      <c r="J72" s="107"/>
    </row>
    <row r="73" spans="1:10" ht="15.95" customHeight="1" thickBot="1" x14ac:dyDescent="0.25">
      <c r="A73" s="186"/>
      <c r="B73" s="174"/>
      <c r="C73" s="174" t="s">
        <v>114</v>
      </c>
      <c r="D73" s="179"/>
      <c r="E73" s="135"/>
      <c r="F73" s="14"/>
      <c r="G73" s="43" t="str">
        <f>IF(OR(F$37=0,F$37=" ",F72=0,F72="")," ",(F72/F$37))</f>
        <v xml:space="preserve"> </v>
      </c>
      <c r="H73" s="10"/>
      <c r="I73" s="178"/>
      <c r="J73" s="116"/>
    </row>
    <row r="75" spans="1:10" ht="13.5" thickBot="1" x14ac:dyDescent="0.25"/>
    <row r="76" spans="1:10" ht="13.5" thickBot="1" x14ac:dyDescent="0.25">
      <c r="A76" s="117" t="s">
        <v>36</v>
      </c>
      <c r="B76" s="118"/>
      <c r="C76" s="118"/>
      <c r="D76" s="118"/>
      <c r="E76" s="118"/>
      <c r="F76" s="118"/>
      <c r="G76" s="118"/>
      <c r="H76" s="119"/>
      <c r="I76" s="119"/>
      <c r="J76" s="120"/>
    </row>
    <row r="77" spans="1:10" ht="15.95" customHeight="1" x14ac:dyDescent="0.2">
      <c r="A77" s="121" t="s">
        <v>128</v>
      </c>
      <c r="B77" s="109" t="s">
        <v>4</v>
      </c>
      <c r="C77" s="109" t="s">
        <v>5</v>
      </c>
      <c r="D77" s="145"/>
      <c r="E77" s="109" t="s">
        <v>8</v>
      </c>
      <c r="F77" s="109"/>
      <c r="G77" s="109"/>
      <c r="H77" s="109" t="s">
        <v>115</v>
      </c>
      <c r="I77" s="110"/>
      <c r="J77" s="111"/>
    </row>
    <row r="78" spans="1:10" ht="15.95" customHeight="1" x14ac:dyDescent="0.2">
      <c r="A78" s="122"/>
      <c r="B78" s="112"/>
      <c r="C78" s="112"/>
      <c r="D78" s="105"/>
      <c r="E78" s="73" t="s">
        <v>6</v>
      </c>
      <c r="F78" s="73" t="s">
        <v>10</v>
      </c>
      <c r="G78" s="73" t="s">
        <v>7</v>
      </c>
      <c r="H78" s="112"/>
      <c r="I78" s="106"/>
      <c r="J78" s="107"/>
    </row>
    <row r="79" spans="1:10" ht="69" customHeight="1" x14ac:dyDescent="0.2">
      <c r="A79" s="11" t="s">
        <v>166</v>
      </c>
      <c r="B79" s="7" t="s">
        <v>35</v>
      </c>
      <c r="C79" s="103" t="s">
        <v>206</v>
      </c>
      <c r="D79" s="105"/>
      <c r="E79" s="86">
        <v>1</v>
      </c>
      <c r="F79" s="8"/>
      <c r="G79" s="40">
        <v>20</v>
      </c>
      <c r="H79" s="113"/>
      <c r="I79" s="106"/>
      <c r="J79" s="107"/>
    </row>
    <row r="80" spans="1:10" ht="63" customHeight="1" thickBot="1" x14ac:dyDescent="0.25">
      <c r="A80" s="74" t="s">
        <v>167</v>
      </c>
      <c r="B80" s="9" t="s">
        <v>35</v>
      </c>
      <c r="C80" s="174" t="s">
        <v>207</v>
      </c>
      <c r="D80" s="135"/>
      <c r="E80" s="84">
        <v>1618</v>
      </c>
      <c r="F80" s="10"/>
      <c r="G80" s="65">
        <v>129440</v>
      </c>
      <c r="H80" s="114" t="s">
        <v>215</v>
      </c>
      <c r="I80" s="115"/>
      <c r="J80" s="116"/>
    </row>
    <row r="82" spans="1:10" ht="13.5" thickBot="1" x14ac:dyDescent="0.25"/>
    <row r="83" spans="1:10" ht="13.5" thickBot="1" x14ac:dyDescent="0.25">
      <c r="A83" s="117" t="s">
        <v>70</v>
      </c>
      <c r="B83" s="118"/>
      <c r="C83" s="118"/>
      <c r="D83" s="118"/>
      <c r="E83" s="118"/>
      <c r="F83" s="118"/>
      <c r="G83" s="118"/>
      <c r="H83" s="119"/>
      <c r="I83" s="119"/>
      <c r="J83" s="120"/>
    </row>
    <row r="84" spans="1:10" ht="15.95" customHeight="1" x14ac:dyDescent="0.2">
      <c r="A84" s="121" t="s">
        <v>177</v>
      </c>
      <c r="B84" s="109" t="s">
        <v>4</v>
      </c>
      <c r="C84" s="164" t="s">
        <v>5</v>
      </c>
      <c r="D84" s="175"/>
      <c r="E84" s="166"/>
      <c r="F84" s="109" t="s">
        <v>8</v>
      </c>
      <c r="G84" s="110"/>
      <c r="H84" s="109" t="s">
        <v>115</v>
      </c>
      <c r="I84" s="110"/>
      <c r="J84" s="111"/>
    </row>
    <row r="85" spans="1:10" ht="15.95" customHeight="1" x14ac:dyDescent="0.2">
      <c r="A85" s="122"/>
      <c r="B85" s="112"/>
      <c r="C85" s="176"/>
      <c r="D85" s="177"/>
      <c r="E85" s="169"/>
      <c r="F85" s="85" t="s">
        <v>6</v>
      </c>
      <c r="G85" s="85" t="s">
        <v>10</v>
      </c>
      <c r="H85" s="112"/>
      <c r="I85" s="106"/>
      <c r="J85" s="107"/>
    </row>
    <row r="86" spans="1:10" ht="53.25" customHeight="1" x14ac:dyDescent="0.2">
      <c r="A86" s="68" t="s">
        <v>168</v>
      </c>
      <c r="B86" s="17" t="s">
        <v>9</v>
      </c>
      <c r="C86" s="125" t="s">
        <v>37</v>
      </c>
      <c r="D86" s="126"/>
      <c r="E86" s="127"/>
      <c r="F86" s="123" t="s">
        <v>202</v>
      </c>
      <c r="G86" s="124"/>
      <c r="H86" s="106"/>
      <c r="I86" s="106"/>
      <c r="J86" s="107"/>
    </row>
    <row r="87" spans="1:10" ht="35.25" customHeight="1" x14ac:dyDescent="0.2">
      <c r="A87" s="68" t="s">
        <v>169</v>
      </c>
      <c r="B87" s="17" t="s">
        <v>9</v>
      </c>
      <c r="C87" s="125" t="s">
        <v>38</v>
      </c>
      <c r="D87" s="126"/>
      <c r="E87" s="127"/>
      <c r="F87" s="123" t="s">
        <v>194</v>
      </c>
      <c r="G87" s="124"/>
      <c r="H87" s="106"/>
      <c r="I87" s="106"/>
      <c r="J87" s="107"/>
    </row>
    <row r="88" spans="1:10" ht="55.5" customHeight="1" x14ac:dyDescent="0.2">
      <c r="A88" s="68" t="s">
        <v>170</v>
      </c>
      <c r="B88" s="17" t="s">
        <v>9</v>
      </c>
      <c r="C88" s="125" t="s">
        <v>39</v>
      </c>
      <c r="D88" s="126"/>
      <c r="E88" s="127"/>
      <c r="F88" s="123" t="s">
        <v>195</v>
      </c>
      <c r="G88" s="124"/>
      <c r="H88" s="106"/>
      <c r="I88" s="106"/>
      <c r="J88" s="107"/>
    </row>
    <row r="89" spans="1:10" ht="59.25" customHeight="1" x14ac:dyDescent="0.2">
      <c r="A89" s="68" t="s">
        <v>171</v>
      </c>
      <c r="B89" s="17" t="s">
        <v>9</v>
      </c>
      <c r="C89" s="125" t="s">
        <v>40</v>
      </c>
      <c r="D89" s="126"/>
      <c r="E89" s="127"/>
      <c r="F89" s="123" t="s">
        <v>196</v>
      </c>
      <c r="G89" s="124"/>
      <c r="H89" s="106"/>
      <c r="I89" s="106"/>
      <c r="J89" s="107"/>
    </row>
    <row r="90" spans="1:10" ht="25.7" customHeight="1" x14ac:dyDescent="0.2">
      <c r="A90" s="68" t="s">
        <v>172</v>
      </c>
      <c r="B90" s="17" t="s">
        <v>9</v>
      </c>
      <c r="C90" s="125" t="s">
        <v>41</v>
      </c>
      <c r="D90" s="126"/>
      <c r="E90" s="127"/>
      <c r="F90" s="123" t="s">
        <v>197</v>
      </c>
      <c r="G90" s="124"/>
      <c r="H90" s="106"/>
      <c r="I90" s="106"/>
      <c r="J90" s="107"/>
    </row>
    <row r="91" spans="1:10" ht="15.95" customHeight="1" x14ac:dyDescent="0.2">
      <c r="A91" s="68" t="s">
        <v>173</v>
      </c>
      <c r="B91" s="17" t="s">
        <v>9</v>
      </c>
      <c r="C91" s="125" t="s">
        <v>42</v>
      </c>
      <c r="D91" s="126"/>
      <c r="E91" s="127"/>
      <c r="F91" s="22"/>
      <c r="G91" s="44" t="s">
        <v>214</v>
      </c>
      <c r="H91" s="106"/>
      <c r="I91" s="106"/>
      <c r="J91" s="107"/>
    </row>
    <row r="92" spans="1:10" ht="15.95" customHeight="1" x14ac:dyDescent="0.2">
      <c r="A92" s="68" t="s">
        <v>174</v>
      </c>
      <c r="B92" s="17" t="s">
        <v>9</v>
      </c>
      <c r="C92" s="125" t="s">
        <v>43</v>
      </c>
      <c r="D92" s="126"/>
      <c r="E92" s="127"/>
      <c r="F92" s="44" t="s">
        <v>214</v>
      </c>
      <c r="G92" s="16"/>
      <c r="H92" s="106"/>
      <c r="I92" s="106"/>
      <c r="J92" s="107"/>
    </row>
    <row r="93" spans="1:10" ht="15.95" customHeight="1" x14ac:dyDescent="0.2">
      <c r="A93" s="68" t="s">
        <v>175</v>
      </c>
      <c r="B93" s="17" t="s">
        <v>9</v>
      </c>
      <c r="C93" s="125" t="s">
        <v>44</v>
      </c>
      <c r="D93" s="126"/>
      <c r="E93" s="127"/>
      <c r="F93" s="97">
        <f>57877+964</f>
        <v>58841</v>
      </c>
      <c r="G93" s="16"/>
      <c r="H93" s="106" t="s">
        <v>224</v>
      </c>
      <c r="I93" s="106"/>
      <c r="J93" s="107"/>
    </row>
    <row r="94" spans="1:10" ht="15.95" customHeight="1" thickBot="1" x14ac:dyDescent="0.25">
      <c r="A94" s="69" t="s">
        <v>176</v>
      </c>
      <c r="B94" s="19" t="s">
        <v>9</v>
      </c>
      <c r="C94" s="180" t="s">
        <v>45</v>
      </c>
      <c r="D94" s="181"/>
      <c r="E94" s="182"/>
      <c r="F94" s="45" t="s">
        <v>214</v>
      </c>
      <c r="G94" s="23"/>
      <c r="H94" s="115"/>
      <c r="I94" s="115"/>
      <c r="J94" s="116"/>
    </row>
    <row r="97" spans="1:10" ht="13.5" thickBot="1" x14ac:dyDescent="0.25">
      <c r="A97" s="187" t="s">
        <v>185</v>
      </c>
      <c r="B97" s="187"/>
      <c r="C97" s="187"/>
      <c r="D97" s="187"/>
      <c r="E97" s="187"/>
      <c r="F97" s="187"/>
      <c r="G97" s="187"/>
    </row>
    <row r="98" spans="1:10" ht="13.5" thickBot="1" x14ac:dyDescent="0.25">
      <c r="A98" s="131" t="s">
        <v>186</v>
      </c>
      <c r="B98" s="132"/>
      <c r="C98" s="132"/>
      <c r="D98" s="132"/>
      <c r="E98" s="132"/>
      <c r="F98" s="132"/>
      <c r="G98" s="132"/>
      <c r="H98" s="133"/>
      <c r="I98" s="133"/>
      <c r="J98" s="120"/>
    </row>
    <row r="99" spans="1:10" ht="57.75" customHeight="1" x14ac:dyDescent="0.2">
      <c r="A99" s="143" t="s">
        <v>5</v>
      </c>
      <c r="B99" s="144"/>
      <c r="C99" s="128" t="s">
        <v>14</v>
      </c>
      <c r="D99" s="145"/>
      <c r="E99" s="77" t="s">
        <v>81</v>
      </c>
      <c r="F99" s="77" t="s">
        <v>127</v>
      </c>
      <c r="G99" s="77" t="s">
        <v>124</v>
      </c>
      <c r="H99" s="128" t="s">
        <v>115</v>
      </c>
      <c r="I99" s="110"/>
      <c r="J99" s="111"/>
    </row>
    <row r="100" spans="1:10" s="1" customFormat="1" ht="43.5" customHeight="1" x14ac:dyDescent="0.2">
      <c r="A100" s="136" t="s">
        <v>204</v>
      </c>
      <c r="B100" s="141"/>
      <c r="C100" s="139" t="s">
        <v>122</v>
      </c>
      <c r="D100" s="105"/>
      <c r="E100" s="18">
        <v>6382</v>
      </c>
      <c r="F100" s="46"/>
      <c r="G100" s="46"/>
      <c r="H100" s="129" t="s">
        <v>225</v>
      </c>
      <c r="I100" s="106"/>
      <c r="J100" s="107"/>
    </row>
    <row r="101" spans="1:10" s="1" customFormat="1" ht="24" customHeight="1" x14ac:dyDescent="0.2">
      <c r="A101" s="142"/>
      <c r="B101" s="141"/>
      <c r="C101" s="146" t="s">
        <v>123</v>
      </c>
      <c r="D101" s="105"/>
      <c r="E101" s="93">
        <v>177</v>
      </c>
      <c r="F101" s="46"/>
      <c r="G101" s="46"/>
      <c r="H101" s="129"/>
      <c r="I101" s="106"/>
      <c r="J101" s="107"/>
    </row>
    <row r="102" spans="1:10" ht="27.95" customHeight="1" x14ac:dyDescent="0.2">
      <c r="A102" s="136" t="s">
        <v>205</v>
      </c>
      <c r="B102" s="106"/>
      <c r="C102" s="139" t="s">
        <v>125</v>
      </c>
      <c r="D102" s="105"/>
      <c r="E102" s="61"/>
      <c r="F102" s="95" t="s">
        <v>214</v>
      </c>
      <c r="G102" s="61"/>
      <c r="H102" s="129" t="s">
        <v>214</v>
      </c>
      <c r="I102" s="106"/>
      <c r="J102" s="107"/>
    </row>
    <row r="103" spans="1:10" ht="27.95" customHeight="1" thickBot="1" x14ac:dyDescent="0.25">
      <c r="A103" s="137"/>
      <c r="B103" s="115"/>
      <c r="C103" s="134" t="s">
        <v>126</v>
      </c>
      <c r="D103" s="135"/>
      <c r="E103" s="47"/>
      <c r="F103" s="47"/>
      <c r="G103" s="20">
        <v>106</v>
      </c>
      <c r="H103" s="130"/>
      <c r="I103" s="115"/>
      <c r="J103" s="116"/>
    </row>
    <row r="106" spans="1:10" ht="13.5" thickBot="1" x14ac:dyDescent="0.25">
      <c r="A106" s="187" t="s">
        <v>183</v>
      </c>
      <c r="B106" s="187"/>
      <c r="C106" s="187"/>
      <c r="D106" s="187"/>
      <c r="E106" s="187"/>
      <c r="F106" s="187"/>
      <c r="G106" s="187"/>
      <c r="H106" s="187"/>
      <c r="I106" s="187"/>
      <c r="J106" s="187"/>
    </row>
    <row r="107" spans="1:10" ht="13.5" thickBot="1" x14ac:dyDescent="0.25">
      <c r="A107" s="188" t="s">
        <v>184</v>
      </c>
      <c r="B107" s="189"/>
      <c r="C107" s="189"/>
      <c r="D107" s="189"/>
      <c r="E107" s="189"/>
      <c r="F107" s="189"/>
      <c r="G107" s="189"/>
      <c r="H107" s="189"/>
      <c r="I107" s="189"/>
      <c r="J107" s="190"/>
    </row>
    <row r="108" spans="1:10" ht="28.5" customHeight="1" x14ac:dyDescent="0.2">
      <c r="A108" s="140" t="s">
        <v>5</v>
      </c>
      <c r="B108" s="110"/>
      <c r="C108" s="67" t="s">
        <v>14</v>
      </c>
      <c r="D108" s="77" t="s">
        <v>81</v>
      </c>
      <c r="E108" s="67" t="s">
        <v>11</v>
      </c>
      <c r="F108" s="67" t="s">
        <v>12</v>
      </c>
      <c r="G108" s="77" t="s">
        <v>15</v>
      </c>
      <c r="H108" s="77" t="s">
        <v>17</v>
      </c>
      <c r="I108" s="128" t="s">
        <v>115</v>
      </c>
      <c r="J108" s="184"/>
    </row>
    <row r="109" spans="1:10" ht="15.95" customHeight="1" x14ac:dyDescent="0.2">
      <c r="A109" s="147" t="s">
        <v>16</v>
      </c>
      <c r="B109" s="106"/>
      <c r="C109" s="21" t="s">
        <v>18</v>
      </c>
      <c r="D109" s="93">
        <v>501.08962301092873</v>
      </c>
      <c r="E109" s="27" t="s">
        <v>214</v>
      </c>
      <c r="F109" s="93">
        <v>85.003402051386203</v>
      </c>
      <c r="G109" s="93">
        <v>568.03885326539034</v>
      </c>
      <c r="H109" s="93">
        <v>585.55711030264263</v>
      </c>
      <c r="I109" s="129"/>
      <c r="J109" s="107"/>
    </row>
    <row r="110" spans="1:10" ht="15.95" customHeight="1" x14ac:dyDescent="0.2">
      <c r="A110" s="148"/>
      <c r="B110" s="106"/>
      <c r="C110" s="60" t="s">
        <v>19</v>
      </c>
      <c r="D110" s="93">
        <v>27.710341390480934</v>
      </c>
      <c r="E110" s="27" t="s">
        <v>214</v>
      </c>
      <c r="F110" s="93">
        <v>18.743678277648012</v>
      </c>
      <c r="G110" s="93">
        <v>25.028891057592173</v>
      </c>
      <c r="H110" s="93">
        <v>105.05193299484269</v>
      </c>
      <c r="I110" s="129"/>
      <c r="J110" s="107"/>
    </row>
    <row r="111" spans="1:10" ht="15.95" customHeight="1" x14ac:dyDescent="0.2">
      <c r="A111" s="148"/>
      <c r="B111" s="106"/>
      <c r="C111" s="60" t="s">
        <v>0</v>
      </c>
      <c r="D111" s="93">
        <v>473.37928162044778</v>
      </c>
      <c r="E111" s="27" t="s">
        <v>214</v>
      </c>
      <c r="F111" s="93">
        <v>66.259723773738187</v>
      </c>
      <c r="G111" s="93">
        <v>543.00996220779814</v>
      </c>
      <c r="H111" s="93">
        <v>480.50517730779995</v>
      </c>
      <c r="I111" s="129"/>
      <c r="J111" s="107"/>
    </row>
    <row r="112" spans="1:10" ht="15.95" customHeight="1" x14ac:dyDescent="0.2">
      <c r="A112" s="148"/>
      <c r="B112" s="106"/>
      <c r="C112" s="60" t="s">
        <v>1</v>
      </c>
      <c r="D112" s="93">
        <v>151.03329180164465</v>
      </c>
      <c r="E112" s="27" t="s">
        <v>214</v>
      </c>
      <c r="F112" s="93">
        <v>59.786280085305165</v>
      </c>
      <c r="G112" s="93">
        <v>150.01321744598073</v>
      </c>
      <c r="H112" s="93">
        <v>457.0861551992964</v>
      </c>
      <c r="I112" s="129"/>
      <c r="J112" s="107"/>
    </row>
    <row r="113" spans="1:10" ht="15.95" customHeight="1" x14ac:dyDescent="0.2">
      <c r="A113" s="147" t="s">
        <v>2</v>
      </c>
      <c r="B113" s="106"/>
      <c r="C113" s="21" t="s">
        <v>18</v>
      </c>
      <c r="D113" s="91">
        <v>3.11713360150938</v>
      </c>
      <c r="E113" s="27" t="s">
        <v>214</v>
      </c>
      <c r="F113" s="91">
        <v>1.3088250228495988</v>
      </c>
      <c r="G113" s="91">
        <v>3.2014776292434357</v>
      </c>
      <c r="H113" s="91">
        <v>7.2677407747971063</v>
      </c>
      <c r="I113" s="129"/>
      <c r="J113" s="107"/>
    </row>
    <row r="114" spans="1:10" ht="15.95" customHeight="1" x14ac:dyDescent="0.2">
      <c r="A114" s="148"/>
      <c r="B114" s="106"/>
      <c r="C114" s="21" t="s">
        <v>19</v>
      </c>
      <c r="D114" s="91">
        <v>0.17967320494108432</v>
      </c>
      <c r="E114" s="27" t="s">
        <v>214</v>
      </c>
      <c r="F114" s="91">
        <v>0.13633593988016654</v>
      </c>
      <c r="G114" s="91">
        <v>0.17136831349843132</v>
      </c>
      <c r="H114" s="91">
        <v>0.46823651701115421</v>
      </c>
      <c r="I114" s="129"/>
      <c r="J114" s="107"/>
    </row>
    <row r="115" spans="1:10" ht="15.95" customHeight="1" x14ac:dyDescent="0.2">
      <c r="A115" s="148"/>
      <c r="B115" s="106"/>
      <c r="C115" s="60" t="s">
        <v>0</v>
      </c>
      <c r="D115" s="91">
        <v>2.9374603965682957</v>
      </c>
      <c r="E115" s="27" t="s">
        <v>214</v>
      </c>
      <c r="F115" s="91">
        <v>1.1724890829694323</v>
      </c>
      <c r="G115" s="91">
        <v>3.0301093157450043</v>
      </c>
      <c r="H115" s="91">
        <v>6.7995042577859515</v>
      </c>
      <c r="I115" s="129"/>
      <c r="J115" s="107"/>
    </row>
    <row r="116" spans="1:10" ht="15.95" customHeight="1" x14ac:dyDescent="0.2">
      <c r="A116" s="148"/>
      <c r="B116" s="106"/>
      <c r="C116" s="60" t="s">
        <v>1</v>
      </c>
      <c r="D116" s="91">
        <v>2.7260902068278097</v>
      </c>
      <c r="E116" s="27" t="s">
        <v>214</v>
      </c>
      <c r="F116" s="91">
        <v>1.1369960394028638</v>
      </c>
      <c r="G116" s="91">
        <v>2.7962299495012348</v>
      </c>
      <c r="H116" s="91">
        <v>6.4464078679086878</v>
      </c>
      <c r="I116" s="129"/>
      <c r="J116" s="107"/>
    </row>
    <row r="117" spans="1:10" ht="15.95" customHeight="1" x14ac:dyDescent="0.2">
      <c r="A117" s="147" t="s">
        <v>3</v>
      </c>
      <c r="B117" s="106"/>
      <c r="C117" s="21" t="s">
        <v>18</v>
      </c>
      <c r="D117" s="93">
        <v>160.75333529762435</v>
      </c>
      <c r="E117" s="27" t="s">
        <v>214</v>
      </c>
      <c r="F117" s="93">
        <v>64.946345437616387</v>
      </c>
      <c r="G117" s="93">
        <v>177.43021162375817</v>
      </c>
      <c r="H117" s="93">
        <v>80.569344511188859</v>
      </c>
      <c r="I117" s="129"/>
      <c r="J117" s="107"/>
    </row>
    <row r="118" spans="1:10" ht="15.95" customHeight="1" x14ac:dyDescent="0.2">
      <c r="A118" s="148"/>
      <c r="B118" s="106"/>
      <c r="C118" s="21" t="s">
        <v>19</v>
      </c>
      <c r="D118" s="93">
        <v>154.22634331906801</v>
      </c>
      <c r="E118" s="27" t="s">
        <v>214</v>
      </c>
      <c r="F118" s="93">
        <v>137.48156424581006</v>
      </c>
      <c r="G118" s="93">
        <v>146.05320287417825</v>
      </c>
      <c r="H118" s="93">
        <v>224.35655737704917</v>
      </c>
      <c r="I118" s="129"/>
      <c r="J118" s="107"/>
    </row>
    <row r="119" spans="1:10" ht="15.95" customHeight="1" x14ac:dyDescent="0.2">
      <c r="A119" s="148"/>
      <c r="B119" s="106"/>
      <c r="C119" s="60" t="s">
        <v>0</v>
      </c>
      <c r="D119" s="93">
        <v>161.15256640514227</v>
      </c>
      <c r="E119" s="27" t="s">
        <v>214</v>
      </c>
      <c r="F119" s="93">
        <v>56.512017669221777</v>
      </c>
      <c r="G119" s="93">
        <v>179.2047433358984</v>
      </c>
      <c r="H119" s="93">
        <v>70.667677979256339</v>
      </c>
      <c r="I119" s="129"/>
      <c r="J119" s="107"/>
    </row>
    <row r="120" spans="1:10" ht="15.95" customHeight="1" thickBot="1" x14ac:dyDescent="0.25">
      <c r="A120" s="137"/>
      <c r="B120" s="115"/>
      <c r="C120" s="62" t="s">
        <v>1</v>
      </c>
      <c r="D120" s="94">
        <v>55.402895848187356</v>
      </c>
      <c r="E120" s="28" t="s">
        <v>214</v>
      </c>
      <c r="F120" s="94">
        <v>52.582663451232584</v>
      </c>
      <c r="G120" s="94">
        <v>53.648383772135297</v>
      </c>
      <c r="H120" s="94">
        <v>70.905559276624246</v>
      </c>
      <c r="I120" s="130"/>
      <c r="J120" s="116"/>
    </row>
    <row r="123" spans="1:10" ht="13.5" thickBot="1" x14ac:dyDescent="0.25">
      <c r="A123" s="213" t="s">
        <v>181</v>
      </c>
      <c r="B123" s="213"/>
      <c r="C123" s="213"/>
      <c r="D123" s="213"/>
      <c r="E123" s="213"/>
    </row>
    <row r="124" spans="1:10" ht="13.5" thickBot="1" x14ac:dyDescent="0.25">
      <c r="A124" s="207" t="s">
        <v>182</v>
      </c>
      <c r="B124" s="208"/>
      <c r="C124" s="208"/>
      <c r="D124" s="208"/>
      <c r="E124" s="209"/>
    </row>
    <row r="125" spans="1:10" ht="25.5" x14ac:dyDescent="0.2">
      <c r="A125" s="140" t="s">
        <v>14</v>
      </c>
      <c r="B125" s="110"/>
      <c r="C125" s="77" t="s">
        <v>121</v>
      </c>
      <c r="D125" s="128" t="s">
        <v>115</v>
      </c>
      <c r="E125" s="138"/>
      <c r="F125" s="53"/>
    </row>
    <row r="126" spans="1:10" ht="15.95" customHeight="1" x14ac:dyDescent="0.2">
      <c r="A126" s="201" t="s">
        <v>118</v>
      </c>
      <c r="B126" s="106"/>
      <c r="C126" s="24" t="s">
        <v>214</v>
      </c>
      <c r="D126" s="196"/>
      <c r="E126" s="197"/>
    </row>
    <row r="127" spans="1:10" ht="24.75" customHeight="1" x14ac:dyDescent="0.2">
      <c r="A127" s="147" t="s">
        <v>120</v>
      </c>
      <c r="B127" s="106"/>
      <c r="C127" s="24">
        <v>10</v>
      </c>
      <c r="D127" s="198" t="s">
        <v>216</v>
      </c>
      <c r="E127" s="197"/>
    </row>
    <row r="128" spans="1:10" ht="15.95" customHeight="1" thickBot="1" x14ac:dyDescent="0.25">
      <c r="A128" s="214" t="s">
        <v>119</v>
      </c>
      <c r="B128" s="115"/>
      <c r="C128" s="25">
        <v>22</v>
      </c>
      <c r="D128" s="199" t="s">
        <v>217</v>
      </c>
      <c r="E128" s="200"/>
    </row>
    <row r="130" spans="1:10" x14ac:dyDescent="0.2">
      <c r="G130" s="54"/>
    </row>
    <row r="131" spans="1:10" ht="13.5" thickBot="1" x14ac:dyDescent="0.25">
      <c r="A131" s="187" t="s">
        <v>179</v>
      </c>
      <c r="B131" s="187"/>
      <c r="C131" s="187"/>
      <c r="D131" s="187"/>
      <c r="E131" s="187"/>
      <c r="F131" s="187"/>
      <c r="G131" s="187"/>
      <c r="H131" s="187"/>
      <c r="I131" s="187"/>
      <c r="J131" s="187"/>
    </row>
    <row r="132" spans="1:10" ht="13.5" thickBot="1" x14ac:dyDescent="0.25">
      <c r="A132" s="204" t="s">
        <v>208</v>
      </c>
      <c r="B132" s="205"/>
      <c r="C132" s="205"/>
      <c r="D132" s="205"/>
      <c r="E132" s="205"/>
      <c r="F132" s="205"/>
      <c r="G132" s="205"/>
      <c r="H132" s="205"/>
      <c r="I132" s="205"/>
      <c r="J132" s="206"/>
    </row>
    <row r="133" spans="1:10" ht="30" customHeight="1" x14ac:dyDescent="0.2">
      <c r="A133" s="143" t="s">
        <v>46</v>
      </c>
      <c r="B133" s="218"/>
      <c r="C133" s="67" t="s">
        <v>47</v>
      </c>
      <c r="D133" s="191" t="s">
        <v>48</v>
      </c>
      <c r="E133" s="203"/>
      <c r="F133" s="191" t="s">
        <v>49</v>
      </c>
      <c r="G133" s="203"/>
      <c r="H133" s="203"/>
      <c r="I133" s="191" t="s">
        <v>115</v>
      </c>
      <c r="J133" s="210"/>
    </row>
    <row r="134" spans="1:10" ht="26.25" customHeight="1" x14ac:dyDescent="0.2">
      <c r="A134" s="216" t="s">
        <v>50</v>
      </c>
      <c r="B134" s="106"/>
      <c r="C134" s="70"/>
      <c r="D134" s="70" t="s">
        <v>51</v>
      </c>
      <c r="E134" s="71" t="s">
        <v>52</v>
      </c>
      <c r="F134" s="70" t="s">
        <v>53</v>
      </c>
      <c r="G134" s="70" t="s">
        <v>54</v>
      </c>
      <c r="H134" s="70" t="s">
        <v>55</v>
      </c>
      <c r="I134" s="193"/>
      <c r="J134" s="211"/>
    </row>
    <row r="135" spans="1:10" ht="15.95" customHeight="1" x14ac:dyDescent="0.2">
      <c r="A135" s="219" t="s">
        <v>11</v>
      </c>
      <c r="B135" s="106"/>
      <c r="C135" s="15" t="s">
        <v>214</v>
      </c>
      <c r="D135" s="15" t="s">
        <v>214</v>
      </c>
      <c r="E135" s="98" t="s">
        <v>214</v>
      </c>
      <c r="F135" s="98" t="s">
        <v>214</v>
      </c>
      <c r="G135" s="98" t="s">
        <v>214</v>
      </c>
      <c r="H135" s="98" t="s">
        <v>214</v>
      </c>
      <c r="I135" s="202"/>
      <c r="J135" s="107"/>
    </row>
    <row r="136" spans="1:10" ht="15.95" customHeight="1" x14ac:dyDescent="0.2">
      <c r="A136" s="219" t="s">
        <v>12</v>
      </c>
      <c r="B136" s="106"/>
      <c r="C136" s="15">
        <f>22+6724</f>
        <v>6746</v>
      </c>
      <c r="D136" s="15" t="s">
        <v>214</v>
      </c>
      <c r="E136" s="98" t="s">
        <v>214</v>
      </c>
      <c r="F136" s="98" t="s">
        <v>214</v>
      </c>
      <c r="G136" s="98" t="s">
        <v>214</v>
      </c>
      <c r="H136" s="98" t="s">
        <v>214</v>
      </c>
      <c r="I136" s="202" t="s">
        <v>219</v>
      </c>
      <c r="J136" s="107"/>
    </row>
    <row r="137" spans="1:10" ht="15.95" customHeight="1" x14ac:dyDescent="0.2">
      <c r="A137" s="136" t="s">
        <v>56</v>
      </c>
      <c r="B137" s="106"/>
      <c r="C137" s="24">
        <f>313+39009</f>
        <v>39322</v>
      </c>
      <c r="D137" s="95" t="s">
        <v>214</v>
      </c>
      <c r="E137" s="99" t="s">
        <v>214</v>
      </c>
      <c r="F137" s="99" t="s">
        <v>214</v>
      </c>
      <c r="G137" s="99" t="s">
        <v>214</v>
      </c>
      <c r="H137" s="99" t="s">
        <v>214</v>
      </c>
      <c r="I137" s="215" t="s">
        <v>219</v>
      </c>
      <c r="J137" s="107"/>
    </row>
    <row r="138" spans="1:10" ht="15.95" customHeight="1" thickBot="1" x14ac:dyDescent="0.25">
      <c r="A138" s="220" t="s">
        <v>57</v>
      </c>
      <c r="B138" s="115"/>
      <c r="C138" s="25">
        <f>29+2099</f>
        <v>2128</v>
      </c>
      <c r="D138" s="96" t="s">
        <v>214</v>
      </c>
      <c r="E138" s="100" t="s">
        <v>214</v>
      </c>
      <c r="F138" s="100" t="s">
        <v>214</v>
      </c>
      <c r="G138" s="100" t="s">
        <v>214</v>
      </c>
      <c r="H138" s="100" t="s">
        <v>214</v>
      </c>
      <c r="I138" s="221" t="s">
        <v>219</v>
      </c>
      <c r="J138" s="116"/>
    </row>
    <row r="139" spans="1:10" x14ac:dyDescent="0.2">
      <c r="B139" s="5"/>
      <c r="C139" s="5"/>
      <c r="D139" s="4"/>
      <c r="E139" s="4"/>
      <c r="F139" s="4"/>
      <c r="G139" s="4"/>
      <c r="H139" s="4"/>
      <c r="I139" s="4"/>
      <c r="J139" s="4"/>
    </row>
    <row r="140" spans="1:10" ht="13.5" thickBot="1" x14ac:dyDescent="0.25">
      <c r="B140" s="5"/>
      <c r="C140" s="5"/>
      <c r="D140" s="4"/>
      <c r="E140" s="4"/>
      <c r="F140" s="4"/>
      <c r="G140" s="4"/>
      <c r="H140" s="4"/>
      <c r="I140" s="4"/>
      <c r="J140" s="4"/>
    </row>
    <row r="141" spans="1:10" ht="13.5" thickBot="1" x14ac:dyDescent="0.25">
      <c r="A141" s="188" t="s">
        <v>209</v>
      </c>
      <c r="B141" s="189"/>
      <c r="C141" s="189"/>
      <c r="D141" s="189"/>
      <c r="E141" s="189"/>
      <c r="F141" s="189"/>
      <c r="G141" s="189"/>
      <c r="H141" s="189"/>
      <c r="I141" s="120"/>
      <c r="J141" s="4"/>
    </row>
    <row r="142" spans="1:10" ht="15" customHeight="1" x14ac:dyDescent="0.2">
      <c r="A142" s="143" t="s">
        <v>58</v>
      </c>
      <c r="B142" s="110"/>
      <c r="C142" s="191"/>
      <c r="D142" s="212"/>
      <c r="E142" s="212"/>
      <c r="F142" s="212"/>
      <c r="G142" s="191" t="s">
        <v>115</v>
      </c>
      <c r="H142" s="192"/>
      <c r="I142" s="111"/>
      <c r="J142" s="4"/>
    </row>
    <row r="143" spans="1:10" ht="15.95" customHeight="1" x14ac:dyDescent="0.2">
      <c r="A143" s="148"/>
      <c r="B143" s="106"/>
      <c r="C143" s="80" t="s">
        <v>11</v>
      </c>
      <c r="D143" s="80" t="s">
        <v>12</v>
      </c>
      <c r="E143" s="80" t="s">
        <v>56</v>
      </c>
      <c r="F143" s="80" t="s">
        <v>57</v>
      </c>
      <c r="G143" s="193"/>
      <c r="H143" s="194"/>
      <c r="I143" s="107"/>
      <c r="J143" s="4"/>
    </row>
    <row r="144" spans="1:10" ht="15.95" customHeight="1" thickBot="1" x14ac:dyDescent="0.25">
      <c r="A144" s="217" t="s">
        <v>47</v>
      </c>
      <c r="B144" s="115"/>
      <c r="C144" s="100" t="s">
        <v>214</v>
      </c>
      <c r="D144" s="26">
        <v>22</v>
      </c>
      <c r="E144" s="26">
        <v>313</v>
      </c>
      <c r="F144" s="26">
        <v>29</v>
      </c>
      <c r="G144" s="195" t="s">
        <v>220</v>
      </c>
      <c r="H144" s="115"/>
      <c r="I144" s="116"/>
      <c r="J144" s="4"/>
    </row>
    <row r="145" spans="1:11" x14ac:dyDescent="0.2">
      <c r="B145" s="4"/>
      <c r="C145" s="4"/>
      <c r="D145" s="4"/>
      <c r="E145" s="4"/>
      <c r="F145" s="4"/>
      <c r="G145" s="4"/>
      <c r="H145" s="4"/>
      <c r="I145" s="4"/>
      <c r="J145" s="4"/>
    </row>
    <row r="146" spans="1:11" ht="13.5" thickBot="1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1:11" ht="13.5" thickBot="1" x14ac:dyDescent="0.25">
      <c r="A147" s="207" t="s">
        <v>210</v>
      </c>
      <c r="B147" s="208"/>
      <c r="C147" s="208"/>
      <c r="D147" s="208"/>
      <c r="E147" s="208"/>
      <c r="F147" s="208"/>
      <c r="G147" s="208"/>
      <c r="H147" s="208"/>
      <c r="I147" s="208"/>
      <c r="J147" s="209"/>
    </row>
    <row r="148" spans="1:11" ht="15" customHeight="1" x14ac:dyDescent="0.2">
      <c r="A148" s="143" t="s">
        <v>59</v>
      </c>
      <c r="B148" s="110"/>
      <c r="C148" s="222" t="s">
        <v>48</v>
      </c>
      <c r="D148" s="223"/>
      <c r="E148" s="224"/>
      <c r="F148" s="191" t="s">
        <v>49</v>
      </c>
      <c r="G148" s="203"/>
      <c r="H148" s="203"/>
      <c r="I148" s="191" t="s">
        <v>115</v>
      </c>
      <c r="J148" s="210"/>
    </row>
    <row r="149" spans="1:11" ht="25.5" x14ac:dyDescent="0.2">
      <c r="A149" s="216" t="s">
        <v>50</v>
      </c>
      <c r="B149" s="106"/>
      <c r="C149" s="70" t="s">
        <v>60</v>
      </c>
      <c r="D149" s="70" t="s">
        <v>51</v>
      </c>
      <c r="E149" s="71" t="s">
        <v>52</v>
      </c>
      <c r="F149" s="70" t="s">
        <v>53</v>
      </c>
      <c r="G149" s="70" t="s">
        <v>54</v>
      </c>
      <c r="H149" s="70" t="s">
        <v>55</v>
      </c>
      <c r="I149" s="193"/>
      <c r="J149" s="211"/>
    </row>
    <row r="150" spans="1:11" ht="15.95" customHeight="1" x14ac:dyDescent="0.2">
      <c r="A150" s="136" t="s">
        <v>11</v>
      </c>
      <c r="B150" s="106"/>
      <c r="C150" s="27" t="s">
        <v>214</v>
      </c>
      <c r="D150" s="27" t="s">
        <v>214</v>
      </c>
      <c r="E150" s="101" t="s">
        <v>214</v>
      </c>
      <c r="F150" s="101" t="s">
        <v>214</v>
      </c>
      <c r="G150" s="101" t="s">
        <v>214</v>
      </c>
      <c r="H150" s="101" t="s">
        <v>214</v>
      </c>
      <c r="I150" s="215"/>
      <c r="J150" s="107"/>
    </row>
    <row r="151" spans="1:11" ht="15.95" customHeight="1" x14ac:dyDescent="0.2">
      <c r="A151" s="136" t="s">
        <v>12</v>
      </c>
      <c r="B151" s="106"/>
      <c r="C151" s="27" t="s">
        <v>214</v>
      </c>
      <c r="D151" s="27" t="s">
        <v>214</v>
      </c>
      <c r="E151" s="101" t="s">
        <v>214</v>
      </c>
      <c r="F151" s="101" t="s">
        <v>214</v>
      </c>
      <c r="G151" s="101" t="s">
        <v>214</v>
      </c>
      <c r="H151" s="101" t="s">
        <v>214</v>
      </c>
      <c r="I151" s="215"/>
      <c r="J151" s="107"/>
    </row>
    <row r="152" spans="1:11" ht="15.95" customHeight="1" x14ac:dyDescent="0.2">
      <c r="A152" s="136" t="s">
        <v>56</v>
      </c>
      <c r="B152" s="106"/>
      <c r="C152" s="27" t="s">
        <v>214</v>
      </c>
      <c r="D152" s="27" t="s">
        <v>214</v>
      </c>
      <c r="E152" s="101" t="s">
        <v>214</v>
      </c>
      <c r="F152" s="101" t="s">
        <v>214</v>
      </c>
      <c r="G152" s="101" t="s">
        <v>214</v>
      </c>
      <c r="H152" s="101" t="s">
        <v>214</v>
      </c>
      <c r="I152" s="215"/>
      <c r="J152" s="107"/>
    </row>
    <row r="153" spans="1:11" ht="15.95" customHeight="1" thickBot="1" x14ac:dyDescent="0.25">
      <c r="A153" s="220" t="s">
        <v>57</v>
      </c>
      <c r="B153" s="115"/>
      <c r="C153" s="28" t="s">
        <v>214</v>
      </c>
      <c r="D153" s="28" t="s">
        <v>214</v>
      </c>
      <c r="E153" s="102" t="s">
        <v>214</v>
      </c>
      <c r="F153" s="102" t="s">
        <v>214</v>
      </c>
      <c r="G153" s="102" t="s">
        <v>214</v>
      </c>
      <c r="H153" s="102" t="s">
        <v>214</v>
      </c>
      <c r="I153" s="221"/>
      <c r="J153" s="116"/>
    </row>
    <row r="154" spans="1:11" x14ac:dyDescent="0.2">
      <c r="B154" s="48"/>
      <c r="C154" s="48"/>
      <c r="D154" s="49"/>
      <c r="E154" s="50"/>
      <c r="F154" s="51"/>
      <c r="G154" s="51"/>
      <c r="H154" s="51"/>
      <c r="I154" s="51"/>
      <c r="J154" s="52"/>
    </row>
    <row r="155" spans="1:11" x14ac:dyDescent="0.2">
      <c r="B155" s="56"/>
      <c r="C155" s="56"/>
      <c r="D155" s="49"/>
      <c r="E155" s="50"/>
      <c r="F155" s="51"/>
      <c r="G155" s="51"/>
      <c r="H155" s="51"/>
      <c r="I155" s="51"/>
      <c r="J155" s="52"/>
    </row>
    <row r="156" spans="1:11" ht="13.5" thickBot="1" x14ac:dyDescent="0.25">
      <c r="A156" s="187" t="s">
        <v>180</v>
      </c>
      <c r="B156" s="187"/>
      <c r="C156" s="187"/>
      <c r="D156" s="187"/>
      <c r="E156" s="187"/>
      <c r="F156" s="187"/>
      <c r="G156" s="187"/>
      <c r="H156" s="187"/>
      <c r="I156" s="187"/>
      <c r="J156" s="187"/>
    </row>
    <row r="157" spans="1:11" ht="13.5" thickBot="1" x14ac:dyDescent="0.25">
      <c r="A157" s="188" t="s">
        <v>211</v>
      </c>
      <c r="B157" s="119"/>
      <c r="C157" s="119"/>
      <c r="D157" s="119"/>
      <c r="E157" s="119"/>
      <c r="F157" s="119"/>
      <c r="G157" s="119"/>
      <c r="H157" s="119"/>
      <c r="I157" s="119"/>
      <c r="J157" s="120"/>
      <c r="K157" s="54"/>
    </row>
    <row r="158" spans="1:11" ht="15.95" customHeight="1" x14ac:dyDescent="0.2">
      <c r="A158" s="140" t="s">
        <v>61</v>
      </c>
      <c r="B158" s="110"/>
      <c r="C158" s="67"/>
      <c r="D158" s="191"/>
      <c r="E158" s="203"/>
      <c r="F158" s="191" t="s">
        <v>49</v>
      </c>
      <c r="G158" s="203"/>
      <c r="H158" s="203"/>
      <c r="I158" s="191" t="s">
        <v>115</v>
      </c>
      <c r="J158" s="210"/>
    </row>
    <row r="159" spans="1:11" ht="15.95" customHeight="1" x14ac:dyDescent="0.2">
      <c r="A159" s="216" t="s">
        <v>50</v>
      </c>
      <c r="B159" s="106"/>
      <c r="C159" s="70" t="s">
        <v>62</v>
      </c>
      <c r="D159" s="70" t="s">
        <v>63</v>
      </c>
      <c r="E159" s="70" t="s">
        <v>64</v>
      </c>
      <c r="F159" s="70" t="s">
        <v>53</v>
      </c>
      <c r="G159" s="70" t="s">
        <v>54</v>
      </c>
      <c r="H159" s="70" t="s">
        <v>55</v>
      </c>
      <c r="I159" s="193"/>
      <c r="J159" s="211"/>
    </row>
    <row r="160" spans="1:11" ht="15.95" customHeight="1" x14ac:dyDescent="0.2">
      <c r="A160" s="136" t="s">
        <v>11</v>
      </c>
      <c r="B160" s="106"/>
      <c r="C160" s="27" t="s">
        <v>214</v>
      </c>
      <c r="D160" s="27" t="s">
        <v>214</v>
      </c>
      <c r="E160" s="101" t="s">
        <v>214</v>
      </c>
      <c r="F160" s="101" t="s">
        <v>214</v>
      </c>
      <c r="G160" s="101" t="s">
        <v>214</v>
      </c>
      <c r="H160" s="101" t="s">
        <v>214</v>
      </c>
      <c r="I160" s="215"/>
      <c r="J160" s="107"/>
    </row>
    <row r="161" spans="1:10" ht="15.95" customHeight="1" x14ac:dyDescent="0.2">
      <c r="A161" s="136" t="s">
        <v>12</v>
      </c>
      <c r="B161" s="106"/>
      <c r="C161" s="27">
        <v>333.56</v>
      </c>
      <c r="D161" s="91">
        <v>298.16000000000003</v>
      </c>
      <c r="E161" s="29">
        <v>35.4</v>
      </c>
      <c r="F161" s="101" t="s">
        <v>214</v>
      </c>
      <c r="G161" s="29">
        <v>107.33</v>
      </c>
      <c r="H161" s="29">
        <v>226.23</v>
      </c>
      <c r="I161" s="215"/>
      <c r="J161" s="107"/>
    </row>
    <row r="162" spans="1:10" ht="15.95" customHeight="1" x14ac:dyDescent="0.2">
      <c r="A162" s="136" t="s">
        <v>56</v>
      </c>
      <c r="B162" s="106"/>
      <c r="C162" s="27">
        <v>3942.19</v>
      </c>
      <c r="D162" s="91">
        <v>1773.25</v>
      </c>
      <c r="E162" s="29">
        <v>2168.94</v>
      </c>
      <c r="F162" s="101" t="s">
        <v>214</v>
      </c>
      <c r="G162" s="29">
        <v>2224.33</v>
      </c>
      <c r="H162" s="29">
        <v>1717.86</v>
      </c>
      <c r="I162" s="215"/>
      <c r="J162" s="107"/>
    </row>
    <row r="163" spans="1:10" ht="15.95" customHeight="1" thickBot="1" x14ac:dyDescent="0.25">
      <c r="A163" s="220" t="s">
        <v>57</v>
      </c>
      <c r="B163" s="115"/>
      <c r="C163" s="28">
        <v>3266.27</v>
      </c>
      <c r="D163" s="92">
        <v>48.51</v>
      </c>
      <c r="E163" s="30">
        <v>3217.76</v>
      </c>
      <c r="F163" s="102" t="s">
        <v>214</v>
      </c>
      <c r="G163" s="30">
        <v>3213.1</v>
      </c>
      <c r="H163" s="30">
        <v>53.17</v>
      </c>
      <c r="I163" s="221"/>
      <c r="J163" s="116"/>
    </row>
    <row r="164" spans="1:10" x14ac:dyDescent="0.2"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3.5" thickBot="1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3.5" thickBot="1" x14ac:dyDescent="0.25">
      <c r="A166" s="188" t="s">
        <v>212</v>
      </c>
      <c r="B166" s="119"/>
      <c r="C166" s="119"/>
      <c r="D166" s="119"/>
      <c r="E166" s="119"/>
      <c r="F166" s="119"/>
      <c r="G166" s="120"/>
      <c r="H166" s="81"/>
      <c r="I166" s="4"/>
      <c r="J166" s="4"/>
    </row>
    <row r="167" spans="1:10" ht="39.75" customHeight="1" x14ac:dyDescent="0.2">
      <c r="A167" s="143" t="s">
        <v>69</v>
      </c>
      <c r="B167" s="110"/>
      <c r="C167" s="72" t="s">
        <v>67</v>
      </c>
      <c r="D167" s="128" t="s">
        <v>68</v>
      </c>
      <c r="E167" s="229"/>
      <c r="F167" s="191" t="s">
        <v>115</v>
      </c>
      <c r="G167" s="111"/>
      <c r="H167" s="4"/>
      <c r="I167" s="4"/>
      <c r="J167" s="4"/>
    </row>
    <row r="168" spans="1:10" ht="15.95" customHeight="1" x14ac:dyDescent="0.2">
      <c r="A168" s="136" t="s">
        <v>65</v>
      </c>
      <c r="B168" s="106"/>
      <c r="C168" s="63" t="s">
        <v>214</v>
      </c>
      <c r="D168" s="198" t="s">
        <v>214</v>
      </c>
      <c r="E168" s="124"/>
      <c r="F168" s="227" t="s">
        <v>214</v>
      </c>
      <c r="G168" s="228"/>
      <c r="H168" s="4"/>
      <c r="I168" s="4"/>
      <c r="J168" s="4"/>
    </row>
    <row r="169" spans="1:10" ht="15.95" customHeight="1" thickBot="1" x14ac:dyDescent="0.25">
      <c r="A169" s="220" t="s">
        <v>66</v>
      </c>
      <c r="B169" s="115"/>
      <c r="C169" s="64">
        <v>4396</v>
      </c>
      <c r="D169" s="225">
        <v>767</v>
      </c>
      <c r="E169" s="226"/>
      <c r="F169" s="221"/>
      <c r="G169" s="116"/>
      <c r="H169" s="4"/>
      <c r="I169" s="4"/>
      <c r="J169" s="4"/>
    </row>
  </sheetData>
  <sheetProtection selectLockedCells="1"/>
  <customSheetViews>
    <customSheetView guid="{4D727E3C-2C78-4173-9F6E-D686E8DC0B17}" showPageBreaks="1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1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  <customSheetView guid="{BC8C3EF2-E90D-46AA-8DF9-13F2D58CF104}" topLeftCell="A4">
      <selection activeCell="C13" sqref="C13"/>
      <pageMargins left="0.74803149606299213" right="0.74803149606299213" top="0.78740157480314965" bottom="0.59055118110236227" header="0.51181102362204722" footer="0.31496062992125984"/>
      <printOptions horizontalCentered="1"/>
      <pageSetup paperSize="9" orientation="landscape" r:id="rId2"/>
      <headerFooter alignWithMargins="0">
        <oddHeader>&amp;C&amp;"Arial,Bold"Reporting Period: 2012-2013&amp;REconomic Regulation Authority (WA)</oddHeader>
        <oddFooter>&amp;LElectricity Compliance Reporting Manual - Datasheets - &amp;A&amp;C &amp;RPage &amp;P  of  &amp;N</oddFooter>
      </headerFooter>
    </customSheetView>
  </customSheetViews>
  <mergeCells count="279">
    <mergeCell ref="D168:E168"/>
    <mergeCell ref="D169:E169"/>
    <mergeCell ref="D158:E158"/>
    <mergeCell ref="F158:H158"/>
    <mergeCell ref="F148:H148"/>
    <mergeCell ref="F167:G167"/>
    <mergeCell ref="F168:G168"/>
    <mergeCell ref="F169:G169"/>
    <mergeCell ref="I151:J151"/>
    <mergeCell ref="I162:J162"/>
    <mergeCell ref="I163:J163"/>
    <mergeCell ref="D167:E167"/>
    <mergeCell ref="A156:J156"/>
    <mergeCell ref="A163:B163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6:G166"/>
    <mergeCell ref="A152:B152"/>
    <mergeCell ref="A153:B153"/>
    <mergeCell ref="C148:E148"/>
    <mergeCell ref="I152:J152"/>
    <mergeCell ref="I153:J153"/>
    <mergeCell ref="I158:J159"/>
    <mergeCell ref="I160:J160"/>
    <mergeCell ref="I161:J161"/>
    <mergeCell ref="I148:J149"/>
    <mergeCell ref="A157:J157"/>
    <mergeCell ref="A128:B128"/>
    <mergeCell ref="I150:J150"/>
    <mergeCell ref="A148:B148"/>
    <mergeCell ref="A149:B149"/>
    <mergeCell ref="A150:B150"/>
    <mergeCell ref="A142:B143"/>
    <mergeCell ref="A144:B144"/>
    <mergeCell ref="A133:B133"/>
    <mergeCell ref="A134:B134"/>
    <mergeCell ref="A135:B135"/>
    <mergeCell ref="A136:B136"/>
    <mergeCell ref="A137:B137"/>
    <mergeCell ref="A138:B138"/>
    <mergeCell ref="I135:J135"/>
    <mergeCell ref="I137:J137"/>
    <mergeCell ref="I138:J138"/>
    <mergeCell ref="I116:J116"/>
    <mergeCell ref="G142:I143"/>
    <mergeCell ref="G144:I144"/>
    <mergeCell ref="A141:I141"/>
    <mergeCell ref="D126:E126"/>
    <mergeCell ref="D127:E127"/>
    <mergeCell ref="D128:E128"/>
    <mergeCell ref="A126:B126"/>
    <mergeCell ref="A151:B151"/>
    <mergeCell ref="I136:J136"/>
    <mergeCell ref="F133:H133"/>
    <mergeCell ref="D133:E133"/>
    <mergeCell ref="A132:J132"/>
    <mergeCell ref="A147:J147"/>
    <mergeCell ref="A124:E124"/>
    <mergeCell ref="I119:J119"/>
    <mergeCell ref="I120:J120"/>
    <mergeCell ref="I133:J134"/>
    <mergeCell ref="C142:F142"/>
    <mergeCell ref="A131:J131"/>
    <mergeCell ref="A123:E123"/>
    <mergeCell ref="I117:J117"/>
    <mergeCell ref="I118:J118"/>
    <mergeCell ref="A127:B127"/>
    <mergeCell ref="C94:E94"/>
    <mergeCell ref="F6:G6"/>
    <mergeCell ref="A6:A7"/>
    <mergeCell ref="B6:B7"/>
    <mergeCell ref="C27:E27"/>
    <mergeCell ref="C28:E28"/>
    <mergeCell ref="I108:J108"/>
    <mergeCell ref="I109:J109"/>
    <mergeCell ref="A32:A33"/>
    <mergeCell ref="B32:B33"/>
    <mergeCell ref="F32:H32"/>
    <mergeCell ref="A57:A73"/>
    <mergeCell ref="B57:B73"/>
    <mergeCell ref="A77:A78"/>
    <mergeCell ref="B77:B78"/>
    <mergeCell ref="E77:G77"/>
    <mergeCell ref="A106:J106"/>
    <mergeCell ref="A97:G97"/>
    <mergeCell ref="A107:J107"/>
    <mergeCell ref="A108:B108"/>
    <mergeCell ref="A109:B112"/>
    <mergeCell ref="A15:A16"/>
    <mergeCell ref="B15:B16"/>
    <mergeCell ref="C15:E16"/>
    <mergeCell ref="C41:E41"/>
    <mergeCell ref="C42:E42"/>
    <mergeCell ref="C43:E43"/>
    <mergeCell ref="C44:E44"/>
    <mergeCell ref="C45:E45"/>
    <mergeCell ref="C46:E46"/>
    <mergeCell ref="I71:J71"/>
    <mergeCell ref="I72:J72"/>
    <mergeCell ref="I73:J73"/>
    <mergeCell ref="C73:E73"/>
    <mergeCell ref="C72:E72"/>
    <mergeCell ref="C71:E71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C62:E62"/>
    <mergeCell ref="C61:E61"/>
    <mergeCell ref="C60:E60"/>
    <mergeCell ref="A5:I5"/>
    <mergeCell ref="C77:D78"/>
    <mergeCell ref="C79:D79"/>
    <mergeCell ref="C80:D80"/>
    <mergeCell ref="H94:J94"/>
    <mergeCell ref="C84:E85"/>
    <mergeCell ref="C86:E86"/>
    <mergeCell ref="C87:E87"/>
    <mergeCell ref="C88:E88"/>
    <mergeCell ref="C89:E89"/>
    <mergeCell ref="C90:E90"/>
    <mergeCell ref="C91:E9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53:J53"/>
    <mergeCell ref="I54:J54"/>
    <mergeCell ref="H6:I7"/>
    <mergeCell ref="F8:I8"/>
    <mergeCell ref="F19:I19"/>
    <mergeCell ref="F20:I20"/>
    <mergeCell ref="F21:I21"/>
    <mergeCell ref="F22:I22"/>
    <mergeCell ref="F23:I23"/>
    <mergeCell ref="F15:G15"/>
    <mergeCell ref="H15:I16"/>
    <mergeCell ref="F9:I9"/>
    <mergeCell ref="H10:I10"/>
    <mergeCell ref="H11:I11"/>
    <mergeCell ref="H12:I12"/>
    <mergeCell ref="H13:I13"/>
    <mergeCell ref="F17:I17"/>
    <mergeCell ref="F18:I18"/>
    <mergeCell ref="C6:E7"/>
    <mergeCell ref="C8:E8"/>
    <mergeCell ref="C9:E9"/>
    <mergeCell ref="C10:E10"/>
    <mergeCell ref="C11:E11"/>
    <mergeCell ref="C12:E12"/>
    <mergeCell ref="C13:E13"/>
    <mergeCell ref="C19:E19"/>
    <mergeCell ref="C20:E20"/>
    <mergeCell ref="C17:E17"/>
    <mergeCell ref="C18:E18"/>
    <mergeCell ref="C21:E21"/>
    <mergeCell ref="C22:E22"/>
    <mergeCell ref="C23:E23"/>
    <mergeCell ref="C24:E24"/>
    <mergeCell ref="C25:E25"/>
    <mergeCell ref="C26:E26"/>
    <mergeCell ref="A14:I14"/>
    <mergeCell ref="C34:E34"/>
    <mergeCell ref="C32:E33"/>
    <mergeCell ref="C35:E35"/>
    <mergeCell ref="C36:E36"/>
    <mergeCell ref="C37:E37"/>
    <mergeCell ref="C38:E38"/>
    <mergeCell ref="C39:E39"/>
    <mergeCell ref="C40:E40"/>
    <mergeCell ref="F24:I24"/>
    <mergeCell ref="F25:I25"/>
    <mergeCell ref="F26:I26"/>
    <mergeCell ref="F27:I27"/>
    <mergeCell ref="F28:I28"/>
    <mergeCell ref="I32:J33"/>
    <mergeCell ref="I34:J34"/>
    <mergeCell ref="F35:J35"/>
    <mergeCell ref="I36:J36"/>
    <mergeCell ref="I37:J37"/>
    <mergeCell ref="I38:J38"/>
    <mergeCell ref="I39:J39"/>
    <mergeCell ref="I40:J40"/>
    <mergeCell ref="A31:J31"/>
    <mergeCell ref="C47:E47"/>
    <mergeCell ref="C48:E48"/>
    <mergeCell ref="C58:E58"/>
    <mergeCell ref="C57:E57"/>
    <mergeCell ref="C56:E56"/>
    <mergeCell ref="I55:J55"/>
    <mergeCell ref="I56:J56"/>
    <mergeCell ref="I57:J57"/>
    <mergeCell ref="I58:J58"/>
    <mergeCell ref="C55:E55"/>
    <mergeCell ref="C54:E54"/>
    <mergeCell ref="C53:E53"/>
    <mergeCell ref="C49:E49"/>
    <mergeCell ref="A50:J50"/>
    <mergeCell ref="A51:A52"/>
    <mergeCell ref="B51:B52"/>
    <mergeCell ref="C51:E52"/>
    <mergeCell ref="F51:H51"/>
    <mergeCell ref="I51:J52"/>
    <mergeCell ref="H99:J99"/>
    <mergeCell ref="H100:J100"/>
    <mergeCell ref="H101:J101"/>
    <mergeCell ref="H102:J102"/>
    <mergeCell ref="H103:J103"/>
    <mergeCell ref="A98:J98"/>
    <mergeCell ref="C103:D103"/>
    <mergeCell ref="A102:B103"/>
    <mergeCell ref="D125:E125"/>
    <mergeCell ref="C102:D102"/>
    <mergeCell ref="A125:B125"/>
    <mergeCell ref="I110:J110"/>
    <mergeCell ref="I111:J111"/>
    <mergeCell ref="I112:J112"/>
    <mergeCell ref="A100:B101"/>
    <mergeCell ref="A99:B99"/>
    <mergeCell ref="C99:D99"/>
    <mergeCell ref="C100:D100"/>
    <mergeCell ref="C101:D101"/>
    <mergeCell ref="A113:B116"/>
    <mergeCell ref="A117:B120"/>
    <mergeCell ref="I113:J113"/>
    <mergeCell ref="I114:J114"/>
    <mergeCell ref="I115:J115"/>
    <mergeCell ref="H92:J92"/>
    <mergeCell ref="H93:J93"/>
    <mergeCell ref="C64:E64"/>
    <mergeCell ref="C68:E68"/>
    <mergeCell ref="C67:E67"/>
    <mergeCell ref="C66:E66"/>
    <mergeCell ref="C65:E65"/>
    <mergeCell ref="H77:J78"/>
    <mergeCell ref="H79:J79"/>
    <mergeCell ref="H84:J85"/>
    <mergeCell ref="H80:J80"/>
    <mergeCell ref="A76:J76"/>
    <mergeCell ref="A83:J83"/>
    <mergeCell ref="A84:A85"/>
    <mergeCell ref="B84:B85"/>
    <mergeCell ref="F84:G84"/>
    <mergeCell ref="F86:G86"/>
    <mergeCell ref="F87:G87"/>
    <mergeCell ref="F88:G88"/>
    <mergeCell ref="F89:G89"/>
    <mergeCell ref="F90:G90"/>
    <mergeCell ref="C92:E92"/>
    <mergeCell ref="C93:E93"/>
    <mergeCell ref="C59:E59"/>
    <mergeCell ref="C70:E70"/>
    <mergeCell ref="C69:E69"/>
    <mergeCell ref="H86:J86"/>
    <mergeCell ref="H87:J87"/>
    <mergeCell ref="H88:J88"/>
    <mergeCell ref="H89:J89"/>
    <mergeCell ref="H90:J90"/>
    <mergeCell ref="H91:J91"/>
    <mergeCell ref="I59:J59"/>
    <mergeCell ref="I60:J60"/>
    <mergeCell ref="I61:J61"/>
    <mergeCell ref="C63:E63"/>
  </mergeCells>
  <phoneticPr fontId="4" type="noConversion"/>
  <printOptions horizontalCentered="1"/>
  <pageMargins left="0.74803149606299213" right="0.74803149606299213" top="0.98425196850393704" bottom="0.59055118110236227" header="0.31496062992125984" footer="0.31496062992125984"/>
  <pageSetup paperSize="9" scale="85" orientation="landscape" r:id="rId3"/>
  <headerFooter alignWithMargins="0">
    <oddHeader>&amp;C&amp;"Arial,Bold"&amp;14Network Quality and Reliability of Supply Performance Report</oddHeader>
    <oddFooter>&amp;C &amp;R&amp;P of &amp;N</oddFooter>
  </headerFooter>
  <rowBreaks count="7" manualBreakCount="7">
    <brk id="13" max="16383" man="1"/>
    <brk id="30" max="16383" man="1"/>
    <brk id="49" max="16383" man="1"/>
    <brk id="75" max="16383" man="1"/>
    <brk id="94" max="16383" man="1"/>
    <brk id="121" max="9" man="1"/>
    <brk id="1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this first</vt:lpstr>
      <vt:lpstr>Network Quality &amp; Reliability</vt:lpstr>
      <vt:lpstr>'Read this first'!Print_Area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 Renaud</dc:creator>
  <cp:lastModifiedBy>Gerard Chow</cp:lastModifiedBy>
  <cp:lastPrinted>2015-05-05T01:58:03Z</cp:lastPrinted>
  <dcterms:created xsi:type="dcterms:W3CDTF">2007-04-23T01:19:35Z</dcterms:created>
  <dcterms:modified xsi:type="dcterms:W3CDTF">2015-09-30T03:04:53Z</dcterms:modified>
</cp:coreProperties>
</file>