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eruser\userdocs$\h088192\Desktop\2014\"/>
    </mc:Choice>
  </mc:AlternateContent>
  <bookViews>
    <workbookView xWindow="0" yWindow="0" windowWidth="28800" windowHeight="13500" tabRatio="712" firstSheet="1" activeTab="1"/>
  </bookViews>
  <sheets>
    <sheet name="Read this first" sheetId="1" r:id="rId1"/>
    <sheet name="Network Quality &amp; Reliability" sheetId="2" r:id="rId2"/>
  </sheets>
  <definedNames>
    <definedName name="_xlnm.Print_Area" localSheetId="0">'Read this first'!$A$1:$E$14</definedName>
    <definedName name="Z_4D727E3C_2C78_4173_9F6E_D686E8DC0B17_.wvu.PrintArea" localSheetId="0" hidden="1">'Read this first'!$A$1:$E$14</definedName>
    <definedName name="Z_4D727E3C_2C78_4173_9F6E_D686E8DC0B17_.wvu.PrintTitles" localSheetId="1" hidden="1">'Network Quality &amp; Reliability'!$4:$4</definedName>
    <definedName name="Z_BC8C3EF2_E90D_46AA_8DF9_13F2D58CF104_.wvu.PrintArea" localSheetId="0" hidden="1">'Read this first'!$A$1:$E$14</definedName>
    <definedName name="Z_BC8C3EF2_E90D_46AA_8DF9_13F2D58CF104_.wvu.PrintTitles" localSheetId="1" hidden="1">'Network Quality &amp; Reliability'!$4:$4</definedName>
  </definedNames>
  <calcPr calcId="162913"/>
  <customWorkbookViews>
    <customWorkbookView name="slyons - Personal View" guid="{4D727E3C-2C78-4173-9F6E-D686E8DC0B17}" mergeInterval="0" personalView="1" maximized="1" xWindow="1" yWindow="1" windowWidth="1848" windowHeight="772" tabRatio="712" activeSheetId="4"/>
    <customWorkbookView name="Windows User - Personal View" guid="{BC8C3EF2-E90D-46AA-8DF9-13F2D58CF104}" mergeInterval="0" personalView="1" maximized="1" xWindow="1" yWindow="1" windowWidth="1596" windowHeight="980" tabRatio="712" activeSheetId="4"/>
  </customWorkbookViews>
</workbook>
</file>

<file path=xl/calcChain.xml><?xml version="1.0" encoding="utf-8"?>
<calcChain xmlns="http://schemas.openxmlformats.org/spreadsheetml/2006/main">
  <c r="C138" i="2" l="1"/>
  <c r="C137" i="2"/>
  <c r="C139" i="2"/>
  <c r="G40" i="2"/>
  <c r="G42" i="2"/>
  <c r="G44" i="2"/>
  <c r="G46" i="2"/>
  <c r="G48" i="2"/>
  <c r="G50" i="2"/>
  <c r="G55" i="2"/>
  <c r="G57" i="2"/>
  <c r="G60" i="2"/>
  <c r="G62" i="2"/>
  <c r="G64" i="2"/>
  <c r="G66" i="2"/>
  <c r="G68" i="2"/>
  <c r="G70" i="2"/>
  <c r="G72" i="2"/>
  <c r="G74" i="2"/>
</calcChain>
</file>

<file path=xl/sharedStrings.xml><?xml version="1.0" encoding="utf-8"?>
<sst xmlns="http://schemas.openxmlformats.org/spreadsheetml/2006/main" count="432" uniqueCount="228">
  <si>
    <t>Distribution Network (Unplanned)</t>
  </si>
  <si>
    <t>Normalised Distribution Network</t>
  </si>
  <si>
    <t>SAIFI</t>
  </si>
  <si>
    <t>CAIDI</t>
  </si>
  <si>
    <t>Reference</t>
  </si>
  <si>
    <t>Description</t>
  </si>
  <si>
    <t xml:space="preserve">Number </t>
  </si>
  <si>
    <t>Value ($)</t>
  </si>
  <si>
    <t>Basis of Reporting</t>
  </si>
  <si>
    <t>SCONRRR</t>
  </si>
  <si>
    <t xml:space="preserve">Percentage </t>
  </si>
  <si>
    <t>CBD</t>
  </si>
  <si>
    <t>Urban</t>
  </si>
  <si>
    <t>Insert Company name</t>
  </si>
  <si>
    <t>Company name:</t>
  </si>
  <si>
    <t>Discrete Area</t>
  </si>
  <si>
    <t>Short Rural</t>
  </si>
  <si>
    <t>SAIDI</t>
  </si>
  <si>
    <t xml:space="preserve">Long Rural </t>
  </si>
  <si>
    <t>Overall</t>
  </si>
  <si>
    <t>Distribution Network (Planned)</t>
  </si>
  <si>
    <t>Complaints</t>
  </si>
  <si>
    <t>Network Reliability</t>
  </si>
  <si>
    <t>The number of premises of small use customers to which the supply of electricity has been interrupted for more than 12 hours continuously</t>
  </si>
  <si>
    <t>The number of premises of small use customers to which the supply of electricity has been interrupted more than the permitted number of times, as is defined in section 12(1) {of the Code}</t>
  </si>
  <si>
    <t xml:space="preserve">For each discrete area, the average number of interruptions of supply to customer premises </t>
  </si>
  <si>
    <t>For each discrete area, the average percentage of time that electricity has been supplied to customer premises</t>
  </si>
  <si>
    <t xml:space="preserve">For each discrete area, the average total length of all interruptions of supply to customer premises expressed in minutes </t>
  </si>
  <si>
    <t>For each discrete area, the average length of interruption of supply to customer premises expressed in minutes</t>
  </si>
  <si>
    <t>Electricity Industry (Network Quality and Reliability of Supply) Code Sch 1(6)</t>
  </si>
  <si>
    <t>Total number of complaints received {that Part 2 or an instrument made under section 14(3) has not been, or is not being, complied with}</t>
  </si>
  <si>
    <t>Electricity Industry (Network Quality and Reliability of Supply) Code clause Sch 1(7)</t>
  </si>
  <si>
    <t xml:space="preserve">Total number of complaints received from customers in each of the discrete areas  {that Part 2 or an instrument made under section 14(3) has not been, or is not being, complied with} </t>
  </si>
  <si>
    <t>Electricity Industry (Network Quality and Reliability of Supply) Code clause Sch 1(8)</t>
  </si>
  <si>
    <t>Total amount spent in addressing complaints {that Part 2 or an instrument made under section 14(3) has not been, or is not being, complied with} other than by way of payment under sections 18 and 19 {of the Code}</t>
  </si>
  <si>
    <t xml:space="preserve">Total number of technical QoS complaints </t>
  </si>
  <si>
    <t>Electricity Industry (Network Quality and Reliability of Supply) Code clause Sch 1(9)</t>
  </si>
  <si>
    <t>Compensation Payments</t>
  </si>
  <si>
    <t xml:space="preserve">Number of metered supply points by feeder category (CBD, urban, short rural and long rural), broken up into residential and non-residential customers and sub-transmission, high voltage and low voltage </t>
  </si>
  <si>
    <t xml:space="preserve">Number of unmetered supply points, by type of feeder (CBD, urban, long rural and short rural) </t>
  </si>
  <si>
    <t xml:space="preserve">Energy delivered (GWh) by type of feeder (CBD, urban, long rural and short rural) broken up into residential and non-residential customers and sub-transmission, high voltage and low voltage </t>
  </si>
  <si>
    <t xml:space="preserve">Line lengths by type of feeder (CBD, urban, long rural and short rural) broken up into underground and overhead line categories and sub-transmission, high voltage and low voltage </t>
  </si>
  <si>
    <t xml:space="preserve">Number and total capacity of transformers, separated into sub-transmission and distribution  </t>
  </si>
  <si>
    <t>Total distribution losses (%)</t>
  </si>
  <si>
    <t xml:space="preserve">Size of network service area (sq km) </t>
  </si>
  <si>
    <t xml:space="preserve">Number of poles </t>
  </si>
  <si>
    <t>Peak demand (MW)</t>
  </si>
  <si>
    <t>Number of Metered Supply Points</t>
  </si>
  <si>
    <t>Total No.</t>
  </si>
  <si>
    <t>By type of customer</t>
  </si>
  <si>
    <t>By supply voltage</t>
  </si>
  <si>
    <t>Feeder Category</t>
  </si>
  <si>
    <t>Residential</t>
  </si>
  <si>
    <t>Non-residential</t>
  </si>
  <si>
    <t>ST</t>
  </si>
  <si>
    <t>HV</t>
  </si>
  <si>
    <t>LV</t>
  </si>
  <si>
    <t>Rural Short</t>
  </si>
  <si>
    <t>Rural Long</t>
  </si>
  <si>
    <t>Number of Un-metered Supply Points</t>
  </si>
  <si>
    <t>Energy delivered (GWh)</t>
  </si>
  <si>
    <t>Total GWh</t>
  </si>
  <si>
    <t>Line length (km)</t>
  </si>
  <si>
    <t>Total km</t>
  </si>
  <si>
    <t>Underground</t>
  </si>
  <si>
    <t>Overhead</t>
  </si>
  <si>
    <t>Sub-transmission</t>
  </si>
  <si>
    <t>Distribution</t>
  </si>
  <si>
    <t>Number of Transformers</t>
  </si>
  <si>
    <t>Total capacity of Transformers (MVA)</t>
  </si>
  <si>
    <t>Transfomer Type</t>
  </si>
  <si>
    <t>Network and Asset Information</t>
  </si>
  <si>
    <t>Distribution Network (Unplanned) SAIDI by Total Network, CBD, Urban, Short Rural and Long Rural</t>
  </si>
  <si>
    <t>Normalised distribution network SAIDI by Total Network, CBD, Urban, Short Rural and Long Rural</t>
  </si>
  <si>
    <t>Overall SAIFI by Total Network, CBD, Urban, Short Rural and Long Rural</t>
  </si>
  <si>
    <t>Distribution Network (Planned) SAIFI by Total Network, CBD, Urban, Short Rural and Long Rural</t>
  </si>
  <si>
    <t>Distribution Network (Unplanned) SAIFI by Total Network, CBD, Urban, Short Rural and Long Rural</t>
  </si>
  <si>
    <t>Normalised distribution network SAIFI by Total Network, CBD, Urban, Short Rural and Long Rural</t>
  </si>
  <si>
    <t>Overall CAIDI by Total Network, CBD, Urban, Short Rural and Long Rural</t>
  </si>
  <si>
    <t>Distribution Network (Planned) CAIDI by Total Network, CBD, Urban, Short Rural and Long Rural</t>
  </si>
  <si>
    <t xml:space="preserve">Distribution Network (Unplanned) CAIDI by Total Network, CBD, Urban, Short Rural and Long Rural </t>
  </si>
  <si>
    <t>Normalised distribution network CAIDI by Total Network, CBD, Urban, Short Rural and Long Rural</t>
  </si>
  <si>
    <t>Total Network</t>
  </si>
  <si>
    <r>
      <t>Total number</t>
    </r>
    <r>
      <rPr>
        <sz val="9"/>
        <rFont val="Arial"/>
        <family val="2"/>
      </rPr>
      <t xml:space="preserve"> of technical QoS complaints that are low supply voltage complaints </t>
    </r>
  </si>
  <si>
    <r>
      <t>Total number of</t>
    </r>
    <r>
      <rPr>
        <sz val="9"/>
        <rFont val="Arial"/>
        <family val="2"/>
      </rPr>
      <t xml:space="preserve"> technical QoS complaints that are voltage dip complaints </t>
    </r>
  </si>
  <si>
    <r>
      <t xml:space="preserve">Total number </t>
    </r>
    <r>
      <rPr>
        <sz val="9"/>
        <rFont val="Arial"/>
        <family val="2"/>
      </rPr>
      <t xml:space="preserve">of technical QoS complaints that are voltage swell complaints </t>
    </r>
  </si>
  <si>
    <r>
      <t xml:space="preserve">Total number </t>
    </r>
    <r>
      <rPr>
        <sz val="9"/>
        <rFont val="Arial"/>
        <family val="2"/>
      </rPr>
      <t xml:space="preserve">of technical QoS complaints that are voltage spike complaints </t>
    </r>
  </si>
  <si>
    <r>
      <t>Total number</t>
    </r>
    <r>
      <rPr>
        <sz val="9"/>
        <rFont val="Arial"/>
        <family val="2"/>
      </rPr>
      <t xml:space="preserve"> of technical QoS complaints that are waveform distortion complaints </t>
    </r>
  </si>
  <si>
    <r>
      <t>Total</t>
    </r>
    <r>
      <rPr>
        <sz val="9"/>
        <rFont val="Arial"/>
        <family val="2"/>
      </rPr>
      <t xml:space="preserve"> number of technical QoS complaints that are TV or radio interference complaints </t>
    </r>
  </si>
  <si>
    <r>
      <t xml:space="preserve">Total </t>
    </r>
    <r>
      <rPr>
        <sz val="9"/>
        <rFont val="Arial"/>
        <family val="2"/>
      </rPr>
      <t xml:space="preserve">number of technical QoS complaints that are noise from appliances complaints  </t>
    </r>
  </si>
  <si>
    <r>
      <t>Total</t>
    </r>
    <r>
      <rPr>
        <sz val="9"/>
        <rFont val="Arial"/>
        <family val="2"/>
      </rPr>
      <t xml:space="preserve"> number of technical QoS complaints that are other complaints </t>
    </r>
  </si>
  <si>
    <t xml:space="preserve">Percentage of technical QoS complaints that are low supply voltage complaints </t>
  </si>
  <si>
    <r>
      <t>Pe</t>
    </r>
    <r>
      <rPr>
        <sz val="9"/>
        <rFont val="Arial"/>
        <family val="2"/>
      </rPr>
      <t xml:space="preserve">rcentage of technical QoS complaints that are voltage dip complaints </t>
    </r>
  </si>
  <si>
    <t xml:space="preserve">Percentage of technical QoS complaints that are voltage swell complaints </t>
  </si>
  <si>
    <t xml:space="preserve">Percentage of technical QoS complaints that are voltage spike complaints </t>
  </si>
  <si>
    <t xml:space="preserve">Percentage of technical QoS complaints that are waveform distortion complaints </t>
  </si>
  <si>
    <t xml:space="preserve">Percentage of technical QoS complaints that are TV or radio interference complaints </t>
  </si>
  <si>
    <t xml:space="preserve">Percentage of technical QoS complaints that are noise from appliances complaints  </t>
  </si>
  <si>
    <r>
      <t>Pe</t>
    </r>
    <r>
      <rPr>
        <sz val="9"/>
        <rFont val="Arial"/>
        <family val="2"/>
      </rPr>
      <t xml:space="preserve">rcentage of technical QoS complaints that are other complaints </t>
    </r>
  </si>
  <si>
    <t>Breakdown of technical QoS complaints into the likely cause of problem that caused the complaint separated into:</t>
  </si>
  <si>
    <t>Network equipment faulty  - Total Number</t>
  </si>
  <si>
    <t>Network equipment faulty  - Percentage</t>
  </si>
  <si>
    <t>Network interference by NSP equipment - Total Number</t>
  </si>
  <si>
    <t>Network interference by NSP equipment - Percentage</t>
  </si>
  <si>
    <t>Network interference by another customer - Total Number</t>
  </si>
  <si>
    <t>Network interference by another customer - Percentage</t>
  </si>
  <si>
    <t>Network limitation - Total Number</t>
  </si>
  <si>
    <t>Network limitation - Percentage</t>
  </si>
  <si>
    <t>Customer internal problem - Total Number</t>
  </si>
  <si>
    <t>Customer internal problem - Percentage</t>
  </si>
  <si>
    <t>No problem identified - Total Number</t>
  </si>
  <si>
    <t>No problem identified - Percentage</t>
  </si>
  <si>
    <t>Environmental - Total Number</t>
  </si>
  <si>
    <t>Environmental - Percentage</t>
  </si>
  <si>
    <t>Other - Total Number</t>
  </si>
  <si>
    <t>Other - Percentage</t>
  </si>
  <si>
    <t>Comments</t>
  </si>
  <si>
    <t>IMPORTANT NOTICE FOR ELECTRICITY DISTRIBUTION LICENSEES</t>
  </si>
  <si>
    <t>Licensees should refer to the Electricity Distribution Licence Performance Reporting Handbook for information on the definitions of electricity distribution indicators, listed in these datasheets.</t>
  </si>
  <si>
    <t>Electricity Compliance Manual Datasheet - Distribution Indicators 2012/13</t>
  </si>
  <si>
    <t>Perth CBD</t>
  </si>
  <si>
    <t>All other areas of the State</t>
  </si>
  <si>
    <t>Urban areas other than the Perth CBD</t>
  </si>
  <si>
    <t>Number of Complaints Received</t>
  </si>
  <si>
    <t>The number of payments made, and the total amount paid under section 18 {of the NQ&amp;R Code}</t>
  </si>
  <si>
    <t>The number of payments made, and the total amount paid under section 19 {of the NQ&amp;R Code}</t>
  </si>
  <si>
    <t>Interruptions for more than 12 hours continuously (section 5(a) NQ&amp;R Code)</t>
  </si>
  <si>
    <t>Number of premises interrupted</t>
  </si>
  <si>
    <t>Number of interruptions</t>
  </si>
  <si>
    <t>Other areas of the State</t>
  </si>
  <si>
    <t>Premises interrupted more than 9 times in a year</t>
  </si>
  <si>
    <t>Premises interrupted more than 16 times in a year</t>
  </si>
  <si>
    <t>Perth CBD and the urban areas combined</t>
  </si>
  <si>
    <t>Indicator No.</t>
  </si>
  <si>
    <t>NQR 1</t>
  </si>
  <si>
    <t>NQR 2</t>
  </si>
  <si>
    <t>NQR 3</t>
  </si>
  <si>
    <t>NQR 4</t>
  </si>
  <si>
    <t>NQR 5</t>
  </si>
  <si>
    <t>NQR 6</t>
  </si>
  <si>
    <t>NQR 9</t>
  </si>
  <si>
    <t>NQR 10</t>
  </si>
  <si>
    <t>NQR 11</t>
  </si>
  <si>
    <t>NQR 12</t>
  </si>
  <si>
    <t>NQR 13</t>
  </si>
  <si>
    <t>NQR 14</t>
  </si>
  <si>
    <t>NQR 15</t>
  </si>
  <si>
    <t>NQR 16</t>
  </si>
  <si>
    <t>NQR 17</t>
  </si>
  <si>
    <t>NQR 18</t>
  </si>
  <si>
    <t>NQR 19</t>
  </si>
  <si>
    <t>NQR 20</t>
  </si>
  <si>
    <t>NQR 22</t>
  </si>
  <si>
    <t>NQR 23</t>
  </si>
  <si>
    <t>NQR 24</t>
  </si>
  <si>
    <t>NQR 25</t>
  </si>
  <si>
    <t>NQR 26</t>
  </si>
  <si>
    <t>NQR 27</t>
  </si>
  <si>
    <t>NQR 28</t>
  </si>
  <si>
    <t>NQR 29</t>
  </si>
  <si>
    <t>NQR 30</t>
  </si>
  <si>
    <t>NQR 31</t>
  </si>
  <si>
    <t>NQR 32</t>
  </si>
  <si>
    <t>NQR 33</t>
  </si>
  <si>
    <t>NQR 34</t>
  </si>
  <si>
    <t>NQR 35</t>
  </si>
  <si>
    <t>NQR 36</t>
  </si>
  <si>
    <t>NQR 37</t>
  </si>
  <si>
    <t>NQR 38</t>
  </si>
  <si>
    <t>NQR 39</t>
  </si>
  <si>
    <t>NQR 40</t>
  </si>
  <si>
    <t>NQR 41</t>
  </si>
  <si>
    <t>NQR 42</t>
  </si>
  <si>
    <t>NQR 43</t>
  </si>
  <si>
    <t>NQR 44</t>
  </si>
  <si>
    <t>NQR 45</t>
  </si>
  <si>
    <t>NQR 46</t>
  </si>
  <si>
    <t>NQR 47</t>
  </si>
  <si>
    <t>NQR 48</t>
  </si>
  <si>
    <t>NQR 49</t>
  </si>
  <si>
    <t>NQR 50</t>
  </si>
  <si>
    <t>Indicator No</t>
  </si>
  <si>
    <t>REFER TABLE 1</t>
  </si>
  <si>
    <t xml:space="preserve">Table 4a </t>
  </si>
  <si>
    <t>Network &amp; Asset Information</t>
  </si>
  <si>
    <t>Table 4b</t>
  </si>
  <si>
    <t>Table 4c</t>
  </si>
  <si>
    <t>SCONRRR Business Descriptors</t>
  </si>
  <si>
    <t>Table 5b</t>
  </si>
  <si>
    <t xml:space="preserve">Table 5a </t>
  </si>
  <si>
    <t>Quality and Reliability Complaints (NQ&amp;R Code)</t>
  </si>
  <si>
    <t xml:space="preserve">Table 3 </t>
  </si>
  <si>
    <t>SCONRRR Reliability Indicators</t>
  </si>
  <si>
    <t>Table 2</t>
  </si>
  <si>
    <t>NQ&amp;R Code Reliability Indicators</t>
  </si>
  <si>
    <t>Table 1</t>
  </si>
  <si>
    <t>Electricity Industry (Network Quality and Reliability of Supply) Code Sch 1(5)</t>
  </si>
  <si>
    <t>Electricity Industry (Network Quality and Reliability of Supply) Code Sch 1(11)(a)</t>
  </si>
  <si>
    <t>Electricity Industry (Network Quality and Reliability of Supply) Code Sch 1(11)(b)</t>
  </si>
  <si>
    <t>Electricity Industry (Network Quality and Reliability of Supply) Code Sch 1(11)(c)</t>
  </si>
  <si>
    <t>Electricity Industry (Network Quality and Reliability of Supply) Code Sch 1(11)(d)</t>
  </si>
  <si>
    <t>REFER TABLE 2</t>
  </si>
  <si>
    <t>REFER TABLE 3</t>
  </si>
  <si>
    <t>REFER TABLE 4B</t>
  </si>
  <si>
    <t>REFER TABLE 4C</t>
  </si>
  <si>
    <t>REFER TABLE 5A</t>
  </si>
  <si>
    <t>REFER TABLE 5B</t>
  </si>
  <si>
    <t>Overall SAIDI by Total Network, CBD, Urban, Short Rural and Long Rural</t>
  </si>
  <si>
    <t>Distribution Network (Planned) SAIDI by Total Network, CBD, Urban, Short Rural and Long Rural</t>
  </si>
  <si>
    <t>NQR 7</t>
  </si>
  <si>
    <t>NQR 8</t>
  </si>
  <si>
    <t>REFER TABLE 4A</t>
  </si>
  <si>
    <t>N/A</t>
  </si>
  <si>
    <t>Electricity Compliance Manual Datasheet - Distribution Indicators 2013/14</t>
  </si>
  <si>
    <t>$</t>
  </si>
  <si>
    <t>Most due to Cyclone Christine</t>
  </si>
  <si>
    <t>Number provided is year end value</t>
  </si>
  <si>
    <t xml:space="preserve">3494 out of 3785 due to cyclone Christine </t>
  </si>
  <si>
    <t>Complaints of High Volts and Voltage Fluctuation included in this figure.</t>
  </si>
  <si>
    <t>Birds &amp; Lightning</t>
  </si>
  <si>
    <t>Unknown</t>
  </si>
  <si>
    <t>Planned outage/disconnection</t>
  </si>
  <si>
    <t xml:space="preserve">Significant System Improvements in Wyndham and Onslow due to the automation strategies of the Horizon Power's Power Stations.
</t>
  </si>
  <si>
    <t xml:space="preserve">Horizon Power </t>
  </si>
  <si>
    <t>Refer Note 1 below</t>
  </si>
  <si>
    <t>Note 1 : A significant number of customers moved from the urban feeder category to the short rural category due to the undergrounding in the Pilbara. Several  customers have been progressively transferred to the new</t>
  </si>
  <si>
    <t>feeders which met the criteria for short rural feeder due to the maximum demand profile during the reporting period. This category is likely to change as more customers are added to new feeders in the next reporting period.</t>
  </si>
  <si>
    <t>Corrected from 10 and 200$ which was wrongly reported to the 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</si>
</sst>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
    <numFmt numFmtId="167" formatCode="&quot;$&quot;#,##0"/>
  </numFmts>
  <fonts count="13" x14ac:knownFonts="1">
    <font>
      <sz val="10"/>
      <name val="Arial"/>
    </font>
    <font>
      <b/>
      <sz val="10"/>
      <name val="Arial"/>
      <family val="2"/>
    </font>
    <font>
      <sz val="9"/>
      <name val="Arial"/>
      <family val="2"/>
    </font>
    <font>
      <sz val="9"/>
      <name val="Arial"/>
      <family val="2"/>
    </font>
    <font>
      <sz val="8"/>
      <name val="Arial"/>
      <family val="2"/>
    </font>
    <font>
      <b/>
      <sz val="12"/>
      <color indexed="12"/>
      <name val="Arial"/>
      <family val="2"/>
    </font>
    <font>
      <sz val="9"/>
      <color indexed="13"/>
      <name val="Arial"/>
      <family val="2"/>
    </font>
    <font>
      <sz val="10"/>
      <name val="Arial"/>
      <family val="2"/>
    </font>
    <font>
      <b/>
      <sz val="16"/>
      <name val="Arial"/>
      <family val="2"/>
    </font>
    <font>
      <b/>
      <sz val="18"/>
      <color indexed="12"/>
      <name val="Arial"/>
      <family val="2"/>
    </font>
    <font>
      <b/>
      <sz val="24"/>
      <color rgb="FFFFFFFF"/>
      <name val="Arial"/>
      <family val="2"/>
    </font>
    <font>
      <sz val="22"/>
      <name val="Arial"/>
      <family val="2"/>
    </font>
    <font>
      <sz val="7"/>
      <name val="Arial"/>
      <family val="2"/>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000000"/>
        <bgColor indexed="64"/>
      </patternFill>
    </fill>
    <fill>
      <patternFill patternType="solid">
        <fgColor rgb="FFCCFFCC"/>
        <bgColor indexed="64"/>
      </patternFill>
    </fill>
    <fill>
      <patternFill patternType="solid">
        <fgColor rgb="FF99CCFF"/>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43">
    <xf numFmtId="0" fontId="0" fillId="0" borderId="0" xfId="0"/>
    <xf numFmtId="0" fontId="0" fillId="0" borderId="0" xfId="0" applyAlignment="1">
      <alignment wrapText="1"/>
    </xf>
    <xf numFmtId="0" fontId="5" fillId="0" borderId="0" xfId="0" applyFont="1" applyProtection="1">
      <protection locked="0"/>
    </xf>
    <xf numFmtId="0" fontId="1" fillId="0" borderId="0" xfId="0" applyFont="1" applyProtection="1"/>
    <xf numFmtId="0" fontId="0" fillId="0" borderId="0" xfId="0" applyProtection="1"/>
    <xf numFmtId="0" fontId="1" fillId="0" borderId="0" xfId="0" applyFont="1" applyAlignment="1" applyProtection="1">
      <alignment horizontal="left" wrapText="1"/>
    </xf>
    <xf numFmtId="0" fontId="2" fillId="4" borderId="9" xfId="0" applyFont="1" applyFill="1" applyBorder="1" applyAlignment="1" applyProtection="1">
      <alignment vertical="center" wrapText="1"/>
    </xf>
    <xf numFmtId="0" fontId="2" fillId="4" borderId="10" xfId="0" applyFont="1" applyFill="1" applyBorder="1" applyAlignment="1" applyProtection="1">
      <alignment vertical="center" wrapText="1"/>
    </xf>
    <xf numFmtId="0" fontId="2" fillId="0" borderId="5" xfId="0" applyFont="1" applyBorder="1" applyAlignment="1" applyProtection="1">
      <alignment vertical="center" wrapText="1"/>
    </xf>
    <xf numFmtId="10" fontId="2" fillId="4" borderId="9" xfId="0" applyNumberFormat="1" applyFont="1" applyFill="1" applyBorder="1" applyAlignment="1" applyProtection="1">
      <alignment vertical="center" wrapText="1"/>
    </xf>
    <xf numFmtId="1" fontId="2" fillId="4" borderId="9" xfId="0" applyNumberFormat="1" applyFont="1" applyFill="1" applyBorder="1" applyAlignment="1" applyProtection="1">
      <alignment vertical="center" wrapText="1"/>
    </xf>
    <xf numFmtId="1" fontId="2" fillId="4" borderId="10" xfId="0" applyNumberFormat="1" applyFont="1" applyFill="1" applyBorder="1" applyAlignment="1" applyProtection="1">
      <alignment vertical="center" wrapText="1"/>
    </xf>
    <xf numFmtId="1" fontId="7" fillId="0" borderId="9" xfId="0" applyNumberFormat="1" applyFont="1" applyFill="1" applyBorder="1" applyAlignment="1" applyProtection="1">
      <alignment horizontal="center" vertical="center" wrapText="1"/>
      <protection locked="0"/>
    </xf>
    <xf numFmtId="0" fontId="7" fillId="4" borderId="9" xfId="0" applyFont="1" applyFill="1" applyBorder="1" applyAlignment="1" applyProtection="1">
      <alignment horizontal="center" vertical="center" wrapText="1"/>
    </xf>
    <xf numFmtId="0" fontId="7" fillId="0" borderId="9" xfId="0" applyFont="1" applyFill="1" applyBorder="1" applyAlignment="1" applyProtection="1">
      <alignment horizontal="left" vertical="center" wrapText="1"/>
    </xf>
    <xf numFmtId="1" fontId="7" fillId="0" borderId="9" xfId="0" applyNumberFormat="1" applyFont="1" applyBorder="1" applyAlignment="1" applyProtection="1">
      <alignment vertical="center" wrapText="1"/>
      <protection locked="0"/>
    </xf>
    <xf numFmtId="0" fontId="7" fillId="0" borderId="10" xfId="0" applyFont="1" applyFill="1" applyBorder="1" applyAlignment="1" applyProtection="1">
      <alignment horizontal="left" vertical="center" wrapText="1"/>
    </xf>
    <xf numFmtId="1" fontId="7" fillId="0" borderId="10" xfId="0" applyNumberFormat="1" applyFont="1" applyBorder="1" applyAlignment="1" applyProtection="1">
      <alignment vertical="center" wrapText="1"/>
      <protection locked="0"/>
    </xf>
    <xf numFmtId="0" fontId="7" fillId="0" borderId="9" xfId="0" applyFont="1" applyBorder="1" applyAlignment="1" applyProtection="1">
      <alignment vertical="center" wrapText="1"/>
    </xf>
    <xf numFmtId="1" fontId="7" fillId="6" borderId="9" xfId="0" applyNumberFormat="1"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1" fontId="7" fillId="0" borderId="9" xfId="0" applyNumberFormat="1" applyFont="1" applyBorder="1" applyAlignment="1" applyProtection="1">
      <alignment horizontal="center" vertical="center" wrapText="1"/>
      <protection locked="0"/>
    </xf>
    <xf numFmtId="1" fontId="7" fillId="0" borderId="10" xfId="0" applyNumberFormat="1" applyFont="1" applyBorder="1" applyAlignment="1" applyProtection="1">
      <alignment horizontal="center" vertical="center" wrapText="1"/>
      <protection locked="0"/>
    </xf>
    <xf numFmtId="1" fontId="7" fillId="0" borderId="10" xfId="0" applyNumberFormat="1" applyFont="1" applyBorder="1" applyAlignment="1" applyProtection="1">
      <alignment vertical="center"/>
      <protection locked="0"/>
    </xf>
    <xf numFmtId="164" fontId="7" fillId="0" borderId="9" xfId="0" applyNumberFormat="1" applyFont="1" applyBorder="1" applyAlignment="1" applyProtection="1">
      <alignment horizontal="center" vertical="center" wrapText="1"/>
      <protection locked="0"/>
    </xf>
    <xf numFmtId="164" fontId="7" fillId="0" borderId="10" xfId="0" applyNumberFormat="1" applyFont="1" applyBorder="1" applyAlignment="1" applyProtection="1">
      <alignment horizontal="center" vertical="center" wrapText="1"/>
      <protection locked="0"/>
    </xf>
    <xf numFmtId="164" fontId="7" fillId="0" borderId="9" xfId="0" applyNumberFormat="1" applyFont="1" applyBorder="1" applyAlignment="1" applyProtection="1">
      <alignment vertical="center"/>
      <protection locked="0"/>
    </xf>
    <xf numFmtId="164" fontId="7" fillId="0" borderId="10" xfId="0" applyNumberFormat="1" applyFont="1" applyBorder="1" applyAlignment="1" applyProtection="1">
      <alignment vertical="center"/>
      <protection locked="0"/>
    </xf>
    <xf numFmtId="0" fontId="1" fillId="0" borderId="0" xfId="0" applyFont="1" applyAlignment="1" applyProtection="1">
      <alignment horizontal="left" wrapText="1"/>
    </xf>
    <xf numFmtId="0" fontId="8" fillId="0" borderId="0" xfId="0" applyFont="1" applyProtection="1"/>
    <xf numFmtId="0" fontId="9" fillId="0" borderId="0" xfId="0" applyFont="1" applyProtection="1">
      <protection locked="0"/>
    </xf>
    <xf numFmtId="0" fontId="8" fillId="0" borderId="0" xfId="0" applyFont="1" applyAlignment="1" applyProtection="1">
      <alignment horizontal="left"/>
    </xf>
    <xf numFmtId="0" fontId="10" fillId="7" borderId="4" xfId="0" applyFont="1" applyFill="1" applyBorder="1" applyAlignment="1" applyProtection="1">
      <alignment horizontal="center" vertical="center"/>
    </xf>
    <xf numFmtId="0" fontId="11" fillId="0" borderId="11" xfId="0" applyFont="1" applyBorder="1" applyAlignment="1" applyProtection="1">
      <alignment horizontal="center" vertical="center" wrapText="1"/>
    </xf>
    <xf numFmtId="165" fontId="2" fillId="0" borderId="9" xfId="0" applyNumberFormat="1" applyFont="1" applyBorder="1" applyAlignment="1" applyProtection="1">
      <alignment vertical="center" wrapText="1"/>
      <protection locked="0"/>
    </xf>
    <xf numFmtId="2" fontId="2" fillId="0" borderId="9" xfId="0" applyNumberFormat="1" applyFont="1" applyBorder="1" applyAlignment="1" applyProtection="1">
      <alignment vertical="center" wrapText="1"/>
      <protection locked="0"/>
    </xf>
    <xf numFmtId="166" fontId="2" fillId="5" borderId="9" xfId="0" applyNumberFormat="1" applyFont="1" applyFill="1" applyBorder="1" applyAlignment="1" applyProtection="1">
      <alignment vertical="center" wrapText="1"/>
    </xf>
    <xf numFmtId="167" fontId="2" fillId="0" borderId="9" xfId="0" applyNumberFormat="1" applyFont="1" applyFill="1" applyBorder="1" applyAlignment="1" applyProtection="1">
      <alignment vertical="center" wrapText="1"/>
      <protection locked="0"/>
    </xf>
    <xf numFmtId="166" fontId="2" fillId="4" borderId="9" xfId="0" applyNumberFormat="1" applyFont="1" applyFill="1" applyBorder="1" applyAlignment="1" applyProtection="1">
      <alignment vertical="center" wrapText="1"/>
    </xf>
    <xf numFmtId="166" fontId="6" fillId="4" borderId="9" xfId="0" applyNumberFormat="1" applyFont="1" applyFill="1" applyBorder="1" applyAlignment="1" applyProtection="1">
      <alignment vertical="center" wrapText="1"/>
    </xf>
    <xf numFmtId="166" fontId="2" fillId="5" borderId="10" xfId="0" applyNumberFormat="1" applyFont="1" applyFill="1" applyBorder="1" applyAlignment="1" applyProtection="1">
      <alignment vertical="center" wrapText="1"/>
    </xf>
    <xf numFmtId="164" fontId="7" fillId="0" borderId="9" xfId="0" applyNumberFormat="1" applyFont="1" applyFill="1" applyBorder="1" applyAlignment="1" applyProtection="1">
      <alignment horizontal="center" vertical="center" wrapText="1"/>
      <protection locked="0"/>
    </xf>
    <xf numFmtId="164" fontId="7" fillId="0" borderId="10" xfId="0" applyNumberFormat="1" applyFont="1" applyFill="1" applyBorder="1" applyAlignment="1" applyProtection="1">
      <alignment horizontal="center" vertical="center" wrapText="1"/>
      <protection locked="0"/>
    </xf>
    <xf numFmtId="164" fontId="7" fillId="6" borderId="9" xfId="0" applyNumberFormat="1" applyFont="1" applyFill="1" applyBorder="1" applyAlignment="1" applyProtection="1">
      <alignment vertical="center" wrapText="1"/>
      <protection locked="0"/>
    </xf>
    <xf numFmtId="2" fontId="7" fillId="6" borderId="10" xfId="0" applyNumberFormat="1" applyFont="1" applyFill="1" applyBorder="1" applyAlignment="1" applyProtection="1">
      <alignment vertical="center" wrapText="1"/>
      <protection locked="0"/>
    </xf>
    <xf numFmtId="0" fontId="7" fillId="0" borderId="0" xfId="0" applyFont="1" applyBorder="1" applyAlignment="1" applyProtection="1">
      <alignment horizontal="center" vertical="center" wrapText="1"/>
    </xf>
    <xf numFmtId="164" fontId="7" fillId="0" borderId="0" xfId="0" applyNumberFormat="1" applyFont="1" applyBorder="1" applyAlignment="1" applyProtection="1">
      <alignment horizontal="center" vertical="center" wrapText="1"/>
      <protection locked="0"/>
    </xf>
    <xf numFmtId="164" fontId="7" fillId="0" borderId="0" xfId="0" applyNumberFormat="1" applyFont="1" applyBorder="1" applyAlignment="1" applyProtection="1">
      <alignment horizontal="left" vertical="center" wrapText="1"/>
      <protection locked="0"/>
    </xf>
    <xf numFmtId="164" fontId="7" fillId="0" borderId="0" xfId="0" applyNumberFormat="1" applyFont="1" applyBorder="1" applyAlignment="1" applyProtection="1">
      <alignment vertical="center"/>
      <protection locked="0"/>
    </xf>
    <xf numFmtId="1" fontId="2" fillId="0" borderId="0" xfId="0" applyNumberFormat="1" applyFont="1" applyBorder="1" applyAlignment="1" applyProtection="1">
      <alignment horizontal="left" vertical="center" wrapText="1"/>
      <protection locked="0"/>
    </xf>
    <xf numFmtId="0" fontId="0" fillId="0" borderId="0" xfId="0" applyFill="1" applyBorder="1" applyAlignment="1">
      <alignment horizontal="center" vertical="center"/>
    </xf>
    <xf numFmtId="0" fontId="0" fillId="0" borderId="0" xfId="0" applyAlignment="1"/>
    <xf numFmtId="0" fontId="1" fillId="0" borderId="0" xfId="0" applyFont="1" applyAlignment="1" applyProtection="1">
      <alignment horizontal="left" wrapText="1"/>
    </xf>
    <xf numFmtId="0" fontId="7" fillId="0" borderId="0" xfId="0" applyFont="1" applyBorder="1" applyAlignment="1" applyProtection="1">
      <alignment horizontal="center" vertical="center" wrapText="1"/>
    </xf>
    <xf numFmtId="0" fontId="2" fillId="0" borderId="0" xfId="0" applyFont="1" applyFill="1" applyBorder="1" applyAlignment="1" applyProtection="1">
      <alignment vertical="center" wrapText="1"/>
    </xf>
    <xf numFmtId="0" fontId="0" fillId="0" borderId="0" xfId="0" applyBorder="1" applyAlignment="1">
      <alignment vertical="center" wrapText="1"/>
    </xf>
    <xf numFmtId="0" fontId="2" fillId="0" borderId="0" xfId="0" applyFont="1" applyBorder="1" applyAlignment="1" applyProtection="1">
      <alignment horizontal="center" vertical="center" wrapText="1"/>
    </xf>
    <xf numFmtId="0" fontId="7" fillId="0" borderId="9" xfId="0" applyFont="1" applyBorder="1" applyAlignment="1" applyProtection="1">
      <alignment horizontal="left" vertical="center" wrapText="1"/>
    </xf>
    <xf numFmtId="2" fontId="7" fillId="6" borderId="9" xfId="0" applyNumberFormat="1" applyFont="1" applyFill="1" applyBorder="1" applyAlignment="1" applyProtection="1">
      <alignment vertical="center" wrapText="1"/>
      <protection locked="0"/>
    </xf>
    <xf numFmtId="0" fontId="7" fillId="0" borderId="10" xfId="0" applyFont="1" applyBorder="1" applyAlignment="1" applyProtection="1">
      <alignment horizontal="left" vertical="center" wrapText="1"/>
    </xf>
    <xf numFmtId="1" fontId="7" fillId="0" borderId="9" xfId="0" applyNumberFormat="1" applyFont="1" applyBorder="1" applyAlignment="1" applyProtection="1">
      <alignment horizontal="center" vertical="center" wrapText="1"/>
      <protection locked="0"/>
    </xf>
    <xf numFmtId="1" fontId="7" fillId="0" borderId="10" xfId="0" applyNumberFormat="1" applyFont="1" applyBorder="1" applyAlignment="1" applyProtection="1">
      <alignment horizontal="center" vertical="center" wrapText="1"/>
      <protection locked="0"/>
    </xf>
    <xf numFmtId="167" fontId="2" fillId="0" borderId="10" xfId="0" applyNumberFormat="1" applyFont="1" applyFill="1" applyBorder="1" applyAlignment="1" applyProtection="1">
      <alignment vertical="center" wrapText="1"/>
      <protection locked="0"/>
    </xf>
    <xf numFmtId="0" fontId="2" fillId="0" borderId="7" xfId="0" applyFont="1" applyFill="1" applyBorder="1" applyAlignment="1" applyProtection="1">
      <alignment vertical="center" wrapText="1"/>
    </xf>
    <xf numFmtId="0" fontId="1" fillId="9" borderId="2" xfId="0" applyFont="1" applyFill="1" applyBorder="1" applyAlignment="1" applyProtection="1">
      <alignment horizontal="center" vertical="center"/>
    </xf>
    <xf numFmtId="0" fontId="7" fillId="0" borderId="5"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1" fillId="9" borderId="9" xfId="0" applyFont="1" applyFill="1" applyBorder="1" applyAlignment="1" applyProtection="1">
      <alignment horizontal="center" vertical="center"/>
    </xf>
    <xf numFmtId="0" fontId="1" fillId="9" borderId="9"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2" borderId="9" xfId="0" applyFont="1" applyFill="1" applyBorder="1" applyAlignment="1" applyProtection="1">
      <alignment horizontal="center" vertical="top" wrapText="1"/>
    </xf>
    <xf numFmtId="0" fontId="2" fillId="0" borderId="5" xfId="0" applyFont="1" applyFill="1" applyBorder="1" applyAlignment="1" applyProtection="1">
      <alignment vertical="center" wrapText="1"/>
    </xf>
    <xf numFmtId="0" fontId="2" fillId="0" borderId="9" xfId="0" applyFont="1" applyFill="1" applyBorder="1" applyAlignment="1" applyProtection="1">
      <alignment vertical="center" wrapText="1"/>
    </xf>
    <xf numFmtId="0" fontId="1" fillId="9" borderId="2" xfId="0" applyFont="1" applyFill="1" applyBorder="1" applyAlignment="1" applyProtection="1">
      <alignment horizontal="center" vertical="center" wrapText="1"/>
    </xf>
    <xf numFmtId="1" fontId="2" fillId="0" borderId="9" xfId="0" applyNumberFormat="1" applyFont="1" applyFill="1" applyBorder="1" applyAlignment="1" applyProtection="1">
      <alignment vertical="center" wrapText="1"/>
      <protection locked="0"/>
    </xf>
    <xf numFmtId="0" fontId="2" fillId="0" borderId="10" xfId="0" applyFont="1" applyFill="1" applyBorder="1" applyAlignment="1" applyProtection="1">
      <alignment vertical="center" wrapText="1"/>
    </xf>
    <xf numFmtId="0" fontId="1" fillId="9" borderId="9" xfId="0" applyFont="1" applyFill="1" applyBorder="1" applyAlignment="1" applyProtection="1">
      <alignment horizontal="center" vertical="center"/>
    </xf>
    <xf numFmtId="0" fontId="0" fillId="0" borderId="0" xfId="0" applyBorder="1" applyAlignment="1"/>
    <xf numFmtId="0" fontId="2" fillId="0" borderId="5" xfId="0" applyFont="1" applyFill="1" applyBorder="1" applyAlignment="1" applyProtection="1">
      <alignment vertical="center" wrapText="1"/>
    </xf>
    <xf numFmtId="0" fontId="2" fillId="0" borderId="9" xfId="0" applyFont="1" applyFill="1" applyBorder="1" applyAlignment="1" applyProtection="1">
      <alignment vertical="center" wrapText="1"/>
    </xf>
    <xf numFmtId="0" fontId="1" fillId="2" borderId="9" xfId="0" applyFont="1" applyFill="1" applyBorder="1" applyAlignment="1" applyProtection="1">
      <alignment horizontal="center" vertical="center" wrapText="1"/>
    </xf>
    <xf numFmtId="0" fontId="2" fillId="0" borderId="5" xfId="0" applyFont="1" applyFill="1" applyBorder="1" applyAlignment="1" applyProtection="1">
      <alignment vertical="center" wrapText="1"/>
    </xf>
    <xf numFmtId="0" fontId="2" fillId="0" borderId="9" xfId="0" applyFont="1" applyFill="1" applyBorder="1" applyAlignment="1" applyProtection="1">
      <alignment vertical="center" wrapText="1"/>
    </xf>
    <xf numFmtId="1" fontId="7" fillId="0" borderId="9" xfId="0" applyNumberFormat="1" applyFont="1" applyBorder="1" applyAlignment="1" applyProtection="1">
      <alignment horizontal="center" vertical="center" wrapText="1"/>
      <protection locked="0"/>
    </xf>
    <xf numFmtId="1" fontId="7" fillId="0" borderId="10" xfId="0" applyNumberFormat="1" applyFont="1" applyBorder="1" applyAlignment="1" applyProtection="1">
      <alignment horizontal="center" vertical="center" wrapText="1"/>
      <protection locked="0"/>
    </xf>
    <xf numFmtId="1" fontId="7" fillId="0" borderId="9" xfId="0" applyNumberFormat="1" applyFont="1" applyFill="1" applyBorder="1" applyAlignment="1" applyProtection="1">
      <alignment horizontal="center" vertical="center"/>
      <protection locked="0"/>
    </xf>
    <xf numFmtId="1" fontId="7" fillId="0" borderId="9" xfId="0" applyNumberFormat="1" applyFont="1" applyBorder="1" applyAlignment="1" applyProtection="1">
      <alignment horizontal="center" vertical="center"/>
      <protection locked="0"/>
    </xf>
    <xf numFmtId="1" fontId="7" fillId="0" borderId="10" xfId="0" applyNumberFormat="1" applyFont="1" applyBorder="1" applyAlignment="1" applyProtection="1">
      <alignment horizontal="center" vertical="center"/>
      <protection locked="0"/>
    </xf>
    <xf numFmtId="164" fontId="7" fillId="0" borderId="9" xfId="0" applyNumberFormat="1" applyFont="1" applyBorder="1" applyAlignment="1" applyProtection="1">
      <alignment horizontal="center" vertical="center"/>
      <protection locked="0"/>
    </xf>
    <xf numFmtId="164" fontId="7" fillId="0" borderId="10" xfId="0" applyNumberFormat="1" applyFont="1" applyBorder="1" applyAlignment="1" applyProtection="1">
      <alignment horizontal="center" vertical="center"/>
      <protection locked="0"/>
    </xf>
    <xf numFmtId="1" fontId="7" fillId="0" borderId="9" xfId="0" applyNumberFormat="1" applyFont="1" applyBorder="1" applyAlignment="1" applyProtection="1">
      <alignment horizontal="right" vertical="center" wrapText="1"/>
      <protection locked="0"/>
    </xf>
    <xf numFmtId="2" fontId="7" fillId="0" borderId="9" xfId="0" applyNumberFormat="1" applyFont="1" applyBorder="1" applyAlignment="1" applyProtection="1">
      <alignment horizontal="right" vertical="center" wrapText="1"/>
      <protection locked="0"/>
    </xf>
    <xf numFmtId="2" fontId="7" fillId="0" borderId="10" xfId="0" applyNumberFormat="1" applyFont="1" applyBorder="1" applyAlignment="1" applyProtection="1">
      <alignment horizontal="right" vertical="center" wrapText="1"/>
      <protection locked="0"/>
    </xf>
    <xf numFmtId="2" fontId="7" fillId="0" borderId="9" xfId="0" applyNumberFormat="1" applyFont="1" applyFill="1" applyBorder="1" applyAlignment="1" applyProtection="1">
      <alignment horizontal="right" vertical="center" wrapText="1"/>
      <protection locked="0"/>
    </xf>
    <xf numFmtId="2" fontId="7" fillId="0" borderId="10" xfId="0" applyNumberFormat="1" applyFont="1" applyFill="1" applyBorder="1" applyAlignment="1" applyProtection="1">
      <alignment horizontal="right" vertical="center" wrapText="1"/>
      <protection locked="0"/>
    </xf>
    <xf numFmtId="164" fontId="7" fillId="0" borderId="9" xfId="0" applyNumberFormat="1" applyFont="1" applyBorder="1" applyAlignment="1" applyProtection="1">
      <alignment horizontal="right" vertical="center" wrapText="1"/>
      <protection locked="0"/>
    </xf>
    <xf numFmtId="164" fontId="7" fillId="0" borderId="10" xfId="0" applyNumberFormat="1" applyFont="1" applyBorder="1" applyAlignment="1" applyProtection="1">
      <alignment horizontal="right" vertical="center" wrapText="1"/>
      <protection locked="0"/>
    </xf>
    <xf numFmtId="0" fontId="0" fillId="0" borderId="0" xfId="0" applyFill="1" applyProtection="1"/>
    <xf numFmtId="1" fontId="2" fillId="0" borderId="9" xfId="0" applyNumberFormat="1" applyFont="1" applyFill="1" applyBorder="1" applyAlignment="1" applyProtection="1">
      <alignment vertical="center" wrapText="1"/>
      <protection locked="0"/>
    </xf>
    <xf numFmtId="1" fontId="2" fillId="0" borderId="10" xfId="0" applyNumberFormat="1" applyFont="1" applyFill="1" applyBorder="1" applyAlignment="1" applyProtection="1">
      <alignment vertical="center" wrapText="1"/>
      <protection locked="0"/>
    </xf>
    <xf numFmtId="0" fontId="2" fillId="0" borderId="5" xfId="0" applyFont="1" applyFill="1" applyBorder="1" applyAlignment="1" applyProtection="1">
      <alignment vertical="center" wrapText="1"/>
    </xf>
    <xf numFmtId="0" fontId="2" fillId="0" borderId="9" xfId="0" applyFont="1" applyFill="1" applyBorder="1" applyAlignment="1" applyProtection="1">
      <alignment vertical="center" wrapText="1"/>
    </xf>
    <xf numFmtId="0" fontId="12" fillId="0" borderId="0" xfId="0" applyFont="1"/>
    <xf numFmtId="0" fontId="12" fillId="0" borderId="0" xfId="0" applyFont="1" applyAlignment="1" applyProtection="1">
      <alignment wrapText="1"/>
    </xf>
    <xf numFmtId="0" fontId="12" fillId="0" borderId="0" xfId="0" applyFont="1" applyProtection="1"/>
    <xf numFmtId="0" fontId="2" fillId="0" borderId="9" xfId="0" applyFont="1" applyBorder="1" applyAlignment="1" applyProtection="1">
      <alignment horizontal="left" vertical="center" wrapText="1"/>
    </xf>
    <xf numFmtId="0" fontId="0" fillId="0" borderId="9" xfId="0" applyBorder="1" applyAlignment="1">
      <alignment horizontal="left" vertical="center" wrapText="1"/>
    </xf>
    <xf numFmtId="0" fontId="0" fillId="0" borderId="9" xfId="0" applyBorder="1" applyAlignment="1">
      <alignment vertical="center" wrapText="1"/>
    </xf>
    <xf numFmtId="0" fontId="0" fillId="0" borderId="9" xfId="0" applyBorder="1" applyAlignment="1"/>
    <xf numFmtId="0" fontId="0" fillId="0" borderId="6" xfId="0" applyBorder="1" applyAlignment="1"/>
    <xf numFmtId="0" fontId="2" fillId="0" borderId="9" xfId="0" applyFont="1" applyFill="1" applyBorder="1" applyAlignment="1" applyProtection="1">
      <alignment horizontal="left" vertical="center" wrapText="1"/>
      <protection locked="0"/>
    </xf>
    <xf numFmtId="0" fontId="7" fillId="0" borderId="9" xfId="0" applyFont="1" applyFill="1" applyBorder="1" applyAlignment="1"/>
    <xf numFmtId="0" fontId="0" fillId="0" borderId="9" xfId="0" applyFill="1" applyBorder="1" applyAlignment="1"/>
    <xf numFmtId="0" fontId="0" fillId="0" borderId="6" xfId="0" applyFill="1" applyBorder="1" applyAlignment="1"/>
    <xf numFmtId="0" fontId="1" fillId="2" borderId="2" xfId="0" applyFont="1" applyFill="1" applyBorder="1" applyAlignment="1" applyProtection="1">
      <alignment horizontal="center" vertical="center" wrapText="1"/>
    </xf>
    <xf numFmtId="0" fontId="0" fillId="0" borderId="2" xfId="0" applyBorder="1" applyAlignment="1"/>
    <xf numFmtId="0" fontId="0" fillId="0" borderId="3" xfId="0" applyBorder="1" applyAlignment="1"/>
    <xf numFmtId="0" fontId="1" fillId="2" borderId="9" xfId="0" applyFont="1" applyFill="1" applyBorder="1" applyAlignment="1" applyProtection="1">
      <alignment horizontal="center" vertical="center" wrapText="1"/>
    </xf>
    <xf numFmtId="1" fontId="2" fillId="0" borderId="9" xfId="0" applyNumberFormat="1" applyFont="1" applyFill="1" applyBorder="1" applyAlignment="1" applyProtection="1">
      <alignment vertical="center" wrapText="1"/>
      <protection locked="0"/>
    </xf>
    <xf numFmtId="1" fontId="2" fillId="0" borderId="10" xfId="0" applyNumberFormat="1" applyFont="1" applyFill="1" applyBorder="1" applyAlignment="1" applyProtection="1">
      <alignment vertical="center" wrapText="1"/>
      <protection locked="0"/>
    </xf>
    <xf numFmtId="0" fontId="0" fillId="0" borderId="10" xfId="0" applyBorder="1" applyAlignment="1"/>
    <xf numFmtId="0" fontId="0" fillId="0" borderId="8" xfId="0" applyBorder="1" applyAlignment="1"/>
    <xf numFmtId="0" fontId="1" fillId="3" borderId="15" xfId="0" applyFont="1" applyFill="1" applyBorder="1" applyAlignment="1" applyProtection="1">
      <alignment vertical="center" wrapText="1"/>
    </xf>
    <xf numFmtId="0" fontId="1" fillId="3" borderId="14" xfId="0" applyFont="1" applyFill="1" applyBorder="1" applyAlignment="1" applyProtection="1">
      <alignment vertical="center" wrapText="1"/>
    </xf>
    <xf numFmtId="0" fontId="0" fillId="0" borderId="14" xfId="0" applyBorder="1" applyAlignment="1"/>
    <xf numFmtId="0" fontId="0" fillId="0" borderId="13" xfId="0" applyBorder="1" applyAlignment="1"/>
    <xf numFmtId="0" fontId="1" fillId="2" borderId="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0" fillId="0" borderId="9" xfId="0" applyBorder="1" applyAlignment="1">
      <alignment horizontal="center" vertical="center" wrapText="1"/>
    </xf>
    <xf numFmtId="0" fontId="7" fillId="0" borderId="18" xfId="0" applyFont="1" applyFill="1" applyBorder="1" applyAlignment="1" applyProtection="1">
      <alignment vertical="center" wrapText="1"/>
    </xf>
    <xf numFmtId="0" fontId="0" fillId="0" borderId="12" xfId="0" applyBorder="1" applyAlignment="1">
      <alignment vertical="center" wrapText="1"/>
    </xf>
    <xf numFmtId="0" fontId="0" fillId="0" borderId="19" xfId="0" applyBorder="1" applyAlignment="1">
      <alignment vertical="center" wrapText="1"/>
    </xf>
    <xf numFmtId="0" fontId="1" fillId="9" borderId="2" xfId="0" applyFont="1" applyFill="1" applyBorder="1" applyAlignment="1" applyProtection="1">
      <alignment horizontal="center" vertical="center" wrapText="1"/>
    </xf>
    <xf numFmtId="1" fontId="2" fillId="0" borderId="9" xfId="0" applyNumberFormat="1" applyFont="1" applyBorder="1" applyAlignment="1" applyProtection="1">
      <alignment vertical="center" wrapText="1"/>
      <protection locked="0"/>
    </xf>
    <xf numFmtId="0" fontId="0" fillId="0" borderId="10" xfId="0" applyFill="1" applyBorder="1" applyAlignment="1"/>
    <xf numFmtId="0" fontId="0" fillId="0" borderId="8" xfId="0" applyFill="1" applyBorder="1" applyAlignment="1"/>
    <xf numFmtId="0" fontId="7" fillId="8" borderId="15" xfId="0" applyFont="1" applyFill="1" applyBorder="1" applyAlignment="1" applyProtection="1">
      <alignment horizontal="left" vertical="center" wrapText="1"/>
    </xf>
    <xf numFmtId="0" fontId="7" fillId="8" borderId="14" xfId="0" applyFont="1" applyFill="1" applyBorder="1" applyAlignment="1" applyProtection="1">
      <alignment horizontal="left" vertical="center" wrapText="1"/>
    </xf>
    <xf numFmtId="0" fontId="0" fillId="8" borderId="14" xfId="0" applyFill="1" applyBorder="1" applyAlignment="1"/>
    <xf numFmtId="0" fontId="7" fillId="0" borderId="10" xfId="0" applyFont="1" applyBorder="1" applyAlignment="1" applyProtection="1">
      <alignment vertical="center" wrapText="1"/>
    </xf>
    <xf numFmtId="0" fontId="0" fillId="0" borderId="10" xfId="0" applyBorder="1" applyAlignment="1">
      <alignment vertical="center" wrapText="1"/>
    </xf>
    <xf numFmtId="0" fontId="7" fillId="0" borderId="5" xfId="0" applyFont="1" applyBorder="1" applyAlignment="1" applyProtection="1">
      <alignment horizontal="center" vertical="center" wrapText="1"/>
    </xf>
    <xf numFmtId="0" fontId="0" fillId="0" borderId="7" xfId="0" applyBorder="1" applyAlignment="1"/>
    <xf numFmtId="0" fontId="0" fillId="9" borderId="3" xfId="0" applyFill="1" applyBorder="1" applyAlignment="1">
      <alignment horizontal="center" vertical="center"/>
    </xf>
    <xf numFmtId="0" fontId="7" fillId="0" borderId="9" xfId="0" applyFont="1" applyBorder="1" applyAlignment="1" applyProtection="1">
      <alignment vertical="center" wrapText="1"/>
    </xf>
    <xf numFmtId="0" fontId="1" fillId="9" borderId="1" xfId="0" applyFont="1" applyFill="1" applyBorder="1" applyAlignment="1" applyProtection="1">
      <alignment horizontal="center" vertical="center"/>
    </xf>
    <xf numFmtId="0" fontId="0" fillId="0" borderId="9" xfId="0" applyBorder="1" applyAlignment="1">
      <alignment wrapText="1"/>
    </xf>
    <xf numFmtId="0" fontId="0" fillId="0" borderId="5" xfId="0" applyBorder="1" applyAlignment="1">
      <alignment wrapText="1"/>
    </xf>
    <xf numFmtId="0" fontId="1" fillId="9" borderId="1" xfId="0" applyFont="1" applyFill="1" applyBorder="1" applyAlignment="1" applyProtection="1">
      <alignment horizontal="center" vertical="center" wrapText="1"/>
    </xf>
    <xf numFmtId="0" fontId="0" fillId="9" borderId="2" xfId="0" applyFill="1" applyBorder="1" applyAlignment="1"/>
    <xf numFmtId="0" fontId="0" fillId="0" borderId="2" xfId="0" applyBorder="1" applyAlignment="1">
      <alignment vertical="center" wrapText="1"/>
    </xf>
    <xf numFmtId="0" fontId="7" fillId="0" borderId="9"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0" fillId="0" borderId="5" xfId="0" applyBorder="1" applyAlignment="1"/>
    <xf numFmtId="0" fontId="2" fillId="0" borderId="9" xfId="0" applyFont="1" applyFill="1" applyBorder="1" applyAlignment="1" applyProtection="1">
      <alignment horizontal="left" vertical="center" wrapText="1"/>
    </xf>
    <xf numFmtId="0" fontId="3" fillId="0" borderId="9" xfId="0" applyFont="1" applyBorder="1" applyAlignment="1" applyProtection="1">
      <alignment horizontal="left" vertical="center" wrapText="1"/>
    </xf>
    <xf numFmtId="0" fontId="1" fillId="8" borderId="15" xfId="0" applyFont="1" applyFill="1" applyBorder="1" applyAlignment="1">
      <alignment horizontal="left"/>
    </xf>
    <xf numFmtId="0" fontId="1" fillId="8" borderId="14" xfId="0" applyFont="1" applyFill="1" applyBorder="1" applyAlignment="1">
      <alignment horizontal="left"/>
    </xf>
    <xf numFmtId="0" fontId="0" fillId="8" borderId="13" xfId="0" applyFill="1" applyBorder="1" applyAlignment="1"/>
    <xf numFmtId="0" fontId="0" fillId="0" borderId="2" xfId="0" applyBorder="1" applyAlignment="1">
      <alignment horizontal="center" vertical="center" wrapText="1"/>
    </xf>
    <xf numFmtId="0" fontId="3" fillId="0" borderId="9" xfId="0" applyFont="1" applyFill="1" applyBorder="1" applyAlignment="1" applyProtection="1">
      <alignment horizontal="left"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1" fontId="2" fillId="0" borderId="9"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18" xfId="0" applyFont="1" applyFill="1" applyBorder="1" applyAlignment="1" applyProtection="1">
      <alignment vertical="center" wrapText="1"/>
    </xf>
    <xf numFmtId="0" fontId="1" fillId="8" borderId="15" xfId="0" applyFont="1" applyFill="1" applyBorder="1" applyAlignment="1"/>
    <xf numFmtId="0" fontId="1" fillId="8" borderId="14" xfId="0" applyFont="1" applyFill="1" applyBorder="1" applyAlignment="1"/>
    <xf numFmtId="0" fontId="1" fillId="2" borderId="20" xfId="0" applyFont="1" applyFill="1" applyBorder="1" applyAlignment="1" applyProtection="1">
      <alignment horizontal="center" vertical="center" wrapText="1"/>
    </xf>
    <xf numFmtId="0" fontId="0" fillId="0" borderId="21" xfId="0" applyBorder="1" applyAlignment="1">
      <alignment horizontal="center" vertical="center" wrapText="1"/>
    </xf>
    <xf numFmtId="0" fontId="0" fillId="0" borderId="22" xfId="0" applyBorder="1" applyAlignment="1">
      <alignment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vertical="center" wrapText="1"/>
    </xf>
    <xf numFmtId="0" fontId="2" fillId="0" borderId="18"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9" xfId="0" applyFont="1" applyFill="1" applyBorder="1" applyAlignment="1" applyProtection="1">
      <alignment vertical="center" wrapText="1"/>
      <protection locked="0"/>
    </xf>
    <xf numFmtId="0" fontId="0" fillId="0" borderId="9" xfId="0" applyFill="1" applyBorder="1" applyAlignment="1">
      <alignment vertical="center" wrapText="1"/>
    </xf>
    <xf numFmtId="0" fontId="2" fillId="0" borderId="10" xfId="0" applyFont="1" applyFill="1" applyBorder="1" applyAlignment="1" applyProtection="1">
      <alignment horizontal="left" vertical="center" wrapText="1"/>
    </xf>
    <xf numFmtId="0" fontId="0" fillId="0" borderId="10" xfId="0" applyFill="1" applyBorder="1" applyAlignment="1">
      <alignment vertical="center" wrapText="1"/>
    </xf>
    <xf numFmtId="0" fontId="0" fillId="0" borderId="21" xfId="0" applyBorder="1" applyAlignment="1">
      <alignment vertical="center" wrapText="1"/>
    </xf>
    <xf numFmtId="0" fontId="1" fillId="2" borderId="23" xfId="0" applyFont="1" applyFill="1" applyBorder="1" applyAlignment="1" applyProtection="1">
      <alignment horizontal="center" vertical="center" wrapText="1"/>
    </xf>
    <xf numFmtId="0" fontId="0" fillId="0" borderId="28" xfId="0" applyBorder="1" applyAlignment="1">
      <alignment vertical="center" wrapText="1"/>
    </xf>
    <xf numFmtId="0" fontId="2" fillId="0" borderId="10" xfId="0" applyFont="1" applyFill="1" applyBorder="1" applyAlignment="1" applyProtection="1">
      <alignment horizontal="left" vertical="center" wrapText="1"/>
      <protection locked="0"/>
    </xf>
    <xf numFmtId="0" fontId="2" fillId="0" borderId="10" xfId="0" applyFont="1" applyBorder="1" applyAlignment="1" applyProtection="1">
      <alignment horizontal="left" vertical="center" wrapText="1"/>
    </xf>
    <xf numFmtId="0" fontId="0" fillId="0" borderId="10" xfId="0" applyBorder="1" applyAlignment="1">
      <alignment horizontal="left" vertical="center" wrapText="1"/>
    </xf>
    <xf numFmtId="0" fontId="7" fillId="0" borderId="25" xfId="0" applyFont="1" applyFill="1" applyBorder="1" applyAlignment="1" applyProtection="1">
      <alignment vertical="center" wrapText="1"/>
    </xf>
    <xf numFmtId="0" fontId="0" fillId="0" borderId="29" xfId="0" applyBorder="1" applyAlignment="1">
      <alignment vertical="center" wrapText="1"/>
    </xf>
    <xf numFmtId="0" fontId="0" fillId="0" borderId="26" xfId="0" applyBorder="1" applyAlignment="1">
      <alignment vertical="center" wrapText="1"/>
    </xf>
    <xf numFmtId="0" fontId="1" fillId="0" borderId="0" xfId="0" applyFont="1" applyAlignment="1" applyProtection="1">
      <alignment horizontal="left" wrapText="1"/>
    </xf>
    <xf numFmtId="0" fontId="2" fillId="0" borderId="25" xfId="0" applyFont="1" applyFill="1" applyBorder="1" applyAlignment="1" applyProtection="1">
      <alignment vertical="center" wrapText="1"/>
    </xf>
    <xf numFmtId="0" fontId="0" fillId="9" borderId="3" xfId="0" applyFill="1" applyBorder="1" applyAlignment="1"/>
    <xf numFmtId="0" fontId="2" fillId="0" borderId="5"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1" fillId="0" borderId="0" xfId="0" applyFont="1"/>
    <xf numFmtId="0" fontId="7" fillId="8" borderId="15" xfId="0" applyFont="1" applyFill="1" applyBorder="1" applyAlignment="1"/>
    <xf numFmtId="0" fontId="7" fillId="8" borderId="14" xfId="0" applyFont="1" applyFill="1" applyBorder="1" applyAlignment="1"/>
    <xf numFmtId="0" fontId="7" fillId="8" borderId="13" xfId="0" applyFont="1" applyFill="1" applyBorder="1" applyAlignment="1"/>
    <xf numFmtId="0" fontId="1" fillId="9" borderId="2" xfId="0" applyFont="1" applyFill="1" applyBorder="1" applyAlignment="1" applyProtection="1">
      <alignment horizontal="center" vertical="center"/>
    </xf>
    <xf numFmtId="0" fontId="1" fillId="9" borderId="2" xfId="0" applyFont="1" applyFill="1" applyBorder="1" applyAlignment="1"/>
    <xf numFmtId="0" fontId="1" fillId="9" borderId="9" xfId="0" applyFont="1" applyFill="1" applyBorder="1" applyAlignment="1" applyProtection="1">
      <alignment horizontal="center" vertical="center"/>
    </xf>
    <xf numFmtId="0" fontId="1" fillId="9" borderId="9" xfId="0" applyFont="1" applyFill="1" applyBorder="1" applyAlignment="1"/>
    <xf numFmtId="0" fontId="2" fillId="0" borderId="10" xfId="0" applyFont="1" applyBorder="1" applyAlignment="1" applyProtection="1">
      <alignment vertical="center"/>
      <protection locked="0"/>
    </xf>
    <xf numFmtId="1" fontId="0" fillId="0" borderId="9" xfId="0" applyNumberFormat="1" applyBorder="1" applyAlignment="1">
      <alignment horizontal="center" vertical="center" wrapText="1"/>
    </xf>
    <xf numFmtId="0" fontId="0" fillId="0" borderId="6" xfId="0" applyBorder="1" applyAlignment="1">
      <alignment vertical="center" wrapText="1"/>
    </xf>
    <xf numFmtId="1" fontId="7" fillId="0" borderId="9" xfId="0" applyNumberFormat="1" applyFont="1" applyBorder="1" applyAlignment="1" applyProtection="1">
      <alignment horizontal="center" vertical="center" wrapText="1"/>
      <protection locked="0"/>
    </xf>
    <xf numFmtId="1" fontId="7" fillId="0" borderId="25" xfId="0" applyNumberFormat="1" applyFont="1" applyBorder="1" applyAlignment="1" applyProtection="1">
      <alignment horizontal="center" vertical="top" wrapText="1"/>
      <protection locked="0"/>
    </xf>
    <xf numFmtId="0" fontId="0" fillId="0" borderId="31" xfId="0" applyBorder="1" applyAlignment="1">
      <alignment vertical="top" wrapText="1"/>
    </xf>
    <xf numFmtId="0" fontId="7" fillId="0" borderId="5" xfId="0" applyFont="1" applyBorder="1" applyAlignment="1" applyProtection="1">
      <alignment vertical="center" wrapText="1"/>
    </xf>
    <xf numFmtId="1" fontId="2" fillId="0" borderId="9" xfId="0" applyNumberFormat="1" applyFont="1" applyFill="1" applyBorder="1" applyAlignment="1" applyProtection="1">
      <alignment horizontal="left" vertical="center" wrapText="1"/>
      <protection locked="0"/>
    </xf>
    <xf numFmtId="0" fontId="7" fillId="9" borderId="2" xfId="0" applyFont="1" applyFill="1" applyBorder="1" applyAlignment="1" applyProtection="1">
      <alignment horizontal="center" vertical="center"/>
    </xf>
    <xf numFmtId="0" fontId="7" fillId="8" borderId="15" xfId="0" applyFont="1" applyFill="1" applyBorder="1" applyAlignment="1">
      <alignment horizontal="left"/>
    </xf>
    <xf numFmtId="0" fontId="7" fillId="8" borderId="14" xfId="0" applyFont="1" applyFill="1" applyBorder="1" applyAlignment="1">
      <alignment horizontal="left"/>
    </xf>
    <xf numFmtId="0" fontId="7" fillId="8" borderId="13" xfId="0" applyFont="1" applyFill="1" applyBorder="1" applyAlignment="1">
      <alignment horizontal="left"/>
    </xf>
    <xf numFmtId="0" fontId="7" fillId="8" borderId="15" xfId="0" applyFont="1" applyFill="1" applyBorder="1"/>
    <xf numFmtId="0" fontId="7" fillId="8" borderId="14" xfId="0" applyFont="1" applyFill="1" applyBorder="1"/>
    <xf numFmtId="0" fontId="7" fillId="8" borderId="13" xfId="0" applyFont="1" applyFill="1" applyBorder="1"/>
    <xf numFmtId="1" fontId="2" fillId="0" borderId="10" xfId="0" applyNumberFormat="1" applyFont="1" applyBorder="1" applyAlignment="1" applyProtection="1">
      <alignment vertical="center" wrapText="1"/>
      <protection locked="0"/>
    </xf>
    <xf numFmtId="0" fontId="1" fillId="9" borderId="3" xfId="0" applyFont="1" applyFill="1" applyBorder="1" applyAlignment="1"/>
    <xf numFmtId="0" fontId="1" fillId="9" borderId="6" xfId="0" applyFont="1" applyFill="1" applyBorder="1" applyAlignment="1"/>
    <xf numFmtId="0" fontId="0" fillId="0" borderId="2" xfId="0" applyBorder="1" applyAlignment="1">
      <alignment horizontal="center" vertical="center"/>
    </xf>
    <xf numFmtId="0" fontId="1" fillId="0" borderId="0" xfId="0" applyFont="1" applyAlignment="1"/>
    <xf numFmtId="0" fontId="7" fillId="0" borderId="7" xfId="0" applyFont="1" applyBorder="1" applyAlignment="1" applyProtection="1">
      <alignment horizontal="left" vertical="center" wrapText="1"/>
    </xf>
    <xf numFmtId="1" fontId="2" fillId="0" borderId="9" xfId="0" applyNumberFormat="1" applyFont="1" applyBorder="1" applyAlignment="1" applyProtection="1">
      <alignment horizontal="left" vertical="center" wrapText="1"/>
      <protection locked="0"/>
    </xf>
    <xf numFmtId="0" fontId="1" fillId="9" borderId="5" xfId="0" applyFont="1" applyFill="1" applyBorder="1" applyAlignment="1" applyProtection="1">
      <alignment horizontal="center" vertical="center"/>
    </xf>
    <xf numFmtId="0" fontId="7" fillId="0" borderId="7" xfId="0" applyFont="1" applyBorder="1" applyAlignment="1" applyProtection="1">
      <alignment horizontal="center" vertical="center"/>
    </xf>
    <xf numFmtId="0" fontId="0" fillId="0" borderId="2" xfId="0" applyBorder="1" applyAlignment="1">
      <alignment wrapText="1"/>
    </xf>
    <xf numFmtId="0" fontId="7" fillId="0" borderId="5" xfId="0" applyFont="1" applyFill="1" applyBorder="1" applyAlignment="1" applyProtection="1">
      <alignment horizontal="center" vertical="center" wrapText="1"/>
    </xf>
    <xf numFmtId="0" fontId="7" fillId="0" borderId="7" xfId="0" applyFont="1" applyBorder="1" applyAlignment="1" applyProtection="1">
      <alignment horizontal="center" vertical="center" wrapText="1"/>
    </xf>
    <xf numFmtId="0" fontId="1" fillId="9" borderId="16" xfId="0" applyFont="1" applyFill="1" applyBorder="1" applyAlignment="1" applyProtection="1">
      <alignment horizontal="center" vertical="center"/>
    </xf>
    <xf numFmtId="0" fontId="0" fillId="0" borderId="27" xfId="0" applyBorder="1" applyAlignment="1">
      <alignment horizontal="center" vertical="center"/>
    </xf>
    <xf numFmtId="0" fontId="0" fillId="0" borderId="17" xfId="0" applyBorder="1" applyAlignment="1">
      <alignment horizontal="center" vertical="center"/>
    </xf>
    <xf numFmtId="1" fontId="2" fillId="0" borderId="10" xfId="0" applyNumberFormat="1" applyFont="1" applyBorder="1" applyAlignment="1" applyProtection="1">
      <alignment horizontal="left" vertical="center" wrapText="1"/>
      <protection locked="0"/>
    </xf>
    <xf numFmtId="0" fontId="1" fillId="0" borderId="30" xfId="0" applyFont="1" applyFill="1" applyBorder="1" applyAlignment="1" applyProtection="1">
      <alignment horizontal="center" wrapText="1"/>
    </xf>
    <xf numFmtId="1" fontId="7" fillId="0" borderId="25" xfId="0" applyNumberFormat="1" applyFont="1" applyBorder="1" applyAlignment="1" applyProtection="1">
      <alignment horizontal="center" vertical="center" wrapText="1"/>
      <protection locked="0"/>
    </xf>
    <xf numFmtId="0" fontId="0" fillId="0" borderId="26" xfId="0" applyBorder="1" applyAlignment="1">
      <alignment horizontal="center" vertical="center" wrapText="1"/>
    </xf>
    <xf numFmtId="0" fontId="2" fillId="0" borderId="9" xfId="0" applyFont="1" applyFill="1" applyBorder="1" applyAlignment="1" applyProtection="1">
      <alignment horizontal="center" vertical="center" wrapText="1"/>
      <protection locked="0"/>
    </xf>
    <xf numFmtId="0" fontId="0" fillId="0" borderId="6" xfId="0" applyBorder="1" applyAlignment="1">
      <alignment horizontal="center"/>
    </xf>
    <xf numFmtId="1" fontId="2" fillId="0" borderId="10" xfId="0" applyNumberFormat="1" applyFont="1" applyFill="1" applyBorder="1" applyAlignment="1" applyProtection="1">
      <alignment horizontal="left" vertical="center" wrapText="1"/>
      <protection locked="0"/>
    </xf>
    <xf numFmtId="0" fontId="0" fillId="9" borderId="2" xfId="0"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17"/>
  <sheetViews>
    <sheetView zoomScaleNormal="100" workbookViewId="0">
      <selection activeCell="B1" sqref="B1"/>
    </sheetView>
  </sheetViews>
  <sheetFormatPr defaultColWidth="9" defaultRowHeight="12.75" x14ac:dyDescent="0.2"/>
  <cols>
    <col min="2" max="2" width="25.28515625" customWidth="1"/>
    <col min="4" max="4" width="181.5703125" customWidth="1"/>
    <col min="5" max="5" width="25.7109375" customWidth="1"/>
  </cols>
  <sheetData>
    <row r="1" spans="1:5" ht="23.25" x14ac:dyDescent="0.35">
      <c r="A1" s="4"/>
      <c r="B1" s="29" t="s">
        <v>14</v>
      </c>
      <c r="C1" s="30" t="s">
        <v>13</v>
      </c>
      <c r="D1" s="4"/>
      <c r="E1" s="4"/>
    </row>
    <row r="2" spans="1:5" ht="20.25" x14ac:dyDescent="0.3">
      <c r="A2" s="4"/>
      <c r="B2" s="31" t="s">
        <v>119</v>
      </c>
      <c r="C2" s="28"/>
      <c r="D2" s="28"/>
      <c r="E2" s="4"/>
    </row>
    <row r="3" spans="1:5" x14ac:dyDescent="0.2">
      <c r="A3" s="4"/>
      <c r="B3" s="4"/>
      <c r="C3" s="4"/>
      <c r="D3" s="4"/>
      <c r="E3" s="4"/>
    </row>
    <row r="4" spans="1:5" ht="138" customHeight="1" x14ac:dyDescent="0.2">
      <c r="A4" s="4"/>
      <c r="B4" s="4"/>
      <c r="C4" s="4"/>
      <c r="D4" s="4"/>
      <c r="E4" s="4"/>
    </row>
    <row r="5" spans="1:5" ht="138" customHeight="1" x14ac:dyDescent="0.2">
      <c r="A5" s="4"/>
      <c r="B5" s="4"/>
      <c r="C5" s="4"/>
      <c r="D5" s="4"/>
      <c r="E5" s="4"/>
    </row>
    <row r="6" spans="1:5" x14ac:dyDescent="0.2">
      <c r="A6" s="4"/>
      <c r="B6" s="4"/>
      <c r="C6" s="4"/>
      <c r="D6" s="4"/>
      <c r="E6" s="4"/>
    </row>
    <row r="7" spans="1:5" ht="13.5" thickBot="1" x14ac:dyDescent="0.25">
      <c r="A7" s="4"/>
      <c r="B7" s="4"/>
      <c r="C7" s="4"/>
      <c r="D7" s="4"/>
      <c r="E7" s="4"/>
    </row>
    <row r="8" spans="1:5" ht="30.75" thickBot="1" x14ac:dyDescent="0.25">
      <c r="A8" s="4"/>
      <c r="B8" s="4"/>
      <c r="C8" s="4"/>
      <c r="D8" s="32" t="s">
        <v>117</v>
      </c>
      <c r="E8" s="4"/>
    </row>
    <row r="9" spans="1:5" ht="54.75" thickBot="1" x14ac:dyDescent="0.25">
      <c r="A9" s="4"/>
      <c r="B9" s="4"/>
      <c r="C9" s="4"/>
      <c r="D9" s="33" t="s">
        <v>118</v>
      </c>
      <c r="E9" s="4"/>
    </row>
    <row r="10" spans="1:5" x14ac:dyDescent="0.2">
      <c r="A10" s="4"/>
      <c r="B10" s="4"/>
      <c r="C10" s="4"/>
      <c r="D10" s="4"/>
      <c r="E10" s="4"/>
    </row>
    <row r="11" spans="1:5" x14ac:dyDescent="0.2">
      <c r="A11" s="4"/>
      <c r="B11" s="4"/>
      <c r="C11" s="4"/>
      <c r="D11" s="4"/>
      <c r="E11" s="4"/>
    </row>
    <row r="12" spans="1:5" x14ac:dyDescent="0.2">
      <c r="A12" s="4"/>
      <c r="B12" s="4"/>
      <c r="C12" s="4"/>
      <c r="D12" s="4"/>
      <c r="E12" s="4"/>
    </row>
    <row r="13" spans="1:5" x14ac:dyDescent="0.2">
      <c r="A13" s="4"/>
      <c r="B13" s="4"/>
      <c r="C13" s="4"/>
      <c r="D13" s="4"/>
      <c r="E13" s="4"/>
    </row>
    <row r="14" spans="1:5" x14ac:dyDescent="0.2">
      <c r="A14" s="4"/>
      <c r="B14" s="4"/>
      <c r="C14" s="4"/>
      <c r="D14" s="4"/>
      <c r="E14" s="4"/>
    </row>
    <row r="17" ht="56.85" customHeight="1" x14ac:dyDescent="0.2"/>
  </sheetData>
  <sheetProtection selectLockedCells="1"/>
  <customSheetViews>
    <customSheetView guid="{4D727E3C-2C78-4173-9F6E-D686E8DC0B17}" showPageBreaks="1" printArea="1">
      <selection activeCell="C1" sqref="C1"/>
      <pageMargins left="0.70866141732283472" right="0.70866141732283472" top="0.74803149606299213" bottom="0.74803149606299213" header="0.31496062992125984" footer="0.31496062992125984"/>
      <pageSetup paperSize="9" scale="53" orientation="landscape" r:id="rId1"/>
      <headerFooter>
        <oddHeader>&amp;C&amp;"Arial,Bold"&amp;12Reporting Period:  2012-2013
&amp;R&amp;12Economic Regulation Authority (WA)</oddHeader>
        <oddFooter>&amp;LElectricity Compliance Reporting Manual - Datasheets - &amp;A</oddFooter>
      </headerFooter>
    </customSheetView>
    <customSheetView guid="{BC8C3EF2-E90D-46AA-8DF9-13F2D58CF104}">
      <selection activeCell="C1" sqref="C1"/>
      <pageMargins left="0.70866141732283472" right="0.70866141732283472" top="0.74803149606299213" bottom="0.74803149606299213" header="0.31496062992125984" footer="0.31496062992125984"/>
      <pageSetup paperSize="9" scale="53" orientation="landscape" r:id="rId2"/>
      <headerFooter>
        <oddHeader>&amp;C&amp;"Arial,Bold"&amp;12Reporting Period:  2012-2013
&amp;R&amp;12Economic Regulation Authority (WA)</oddHeader>
        <oddFooter>&amp;LElectricity Compliance Reporting Manual - Datasheets - &amp;A</oddFooter>
      </headerFooter>
    </customSheetView>
  </customSheetViews>
  <pageMargins left="0.70866141732283472" right="0.70866141732283472" top="0.74803149606299213" bottom="0.74803149606299213" header="0.31496062992125984" footer="0.31496062992125984"/>
  <pageSetup paperSize="9" scale="53" orientation="landscape" r:id="rId3"/>
  <headerFooter>
    <oddHeader>&amp;CReporting Period:  2012-2013&amp;"Arial,Bold"&amp;12
&amp;REconomic Regulation Authority (WA)</oddHeader>
    <oddFooter>&amp;LElectricity Compliance Reporting Manual - Datasheets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0"/>
  <sheetViews>
    <sheetView tabSelected="1" view="pageBreakPreview" topLeftCell="A148" zoomScaleNormal="100" zoomScaleSheetLayoutView="100" workbookViewId="0">
      <selection activeCell="G81" sqref="G81"/>
    </sheetView>
  </sheetViews>
  <sheetFormatPr defaultRowHeight="12.75" x14ac:dyDescent="0.2"/>
  <cols>
    <col min="1" max="1" width="9" customWidth="1"/>
    <col min="2" max="2" width="17.85546875" customWidth="1"/>
    <col min="3" max="3" width="28.28515625" customWidth="1"/>
    <col min="4" max="4" width="14.42578125" customWidth="1"/>
    <col min="5" max="5" width="12.5703125" customWidth="1"/>
    <col min="6" max="6" width="12.85546875" customWidth="1"/>
    <col min="7" max="7" width="12.7109375" customWidth="1"/>
    <col min="8" max="8" width="12.28515625" customWidth="1"/>
    <col min="9" max="9" width="10.28515625" customWidth="1"/>
    <col min="10" max="10" width="13.85546875" customWidth="1"/>
  </cols>
  <sheetData>
    <row r="1" spans="1:9" ht="15.75" x14ac:dyDescent="0.25">
      <c r="A1" s="3" t="s">
        <v>14</v>
      </c>
      <c r="B1" s="4"/>
      <c r="C1" s="2" t="s">
        <v>223</v>
      </c>
      <c r="E1" s="4"/>
      <c r="F1" s="4"/>
      <c r="G1" s="4"/>
    </row>
    <row r="2" spans="1:9" x14ac:dyDescent="0.2">
      <c r="A2" s="192" t="s">
        <v>213</v>
      </c>
      <c r="B2" s="192"/>
      <c r="C2" s="192"/>
      <c r="D2" s="192"/>
      <c r="E2" s="192"/>
      <c r="F2" s="192"/>
      <c r="G2" s="4"/>
    </row>
    <row r="3" spans="1:9" x14ac:dyDescent="0.2">
      <c r="A3" s="52"/>
      <c r="B3" s="52"/>
      <c r="C3" s="52"/>
      <c r="D3" s="52"/>
      <c r="E3" s="52"/>
      <c r="F3" s="52"/>
      <c r="G3" s="4"/>
    </row>
    <row r="4" spans="1:9" ht="13.5" thickBot="1" x14ac:dyDescent="0.25">
      <c r="A4" s="236"/>
      <c r="B4" s="236"/>
      <c r="C4" s="236"/>
      <c r="G4" s="5"/>
    </row>
    <row r="5" spans="1:9" ht="13.5" thickBot="1" x14ac:dyDescent="0.25">
      <c r="A5" s="168" t="s">
        <v>22</v>
      </c>
      <c r="B5" s="169"/>
      <c r="C5" s="169"/>
      <c r="D5" s="169"/>
      <c r="E5" s="169"/>
      <c r="F5" s="169"/>
      <c r="G5" s="169"/>
      <c r="H5" s="124"/>
      <c r="I5" s="125"/>
    </row>
    <row r="6" spans="1:9" ht="15.95" customHeight="1" x14ac:dyDescent="0.2">
      <c r="A6" s="126" t="s">
        <v>133</v>
      </c>
      <c r="B6" s="114" t="s">
        <v>4</v>
      </c>
      <c r="C6" s="170" t="s">
        <v>5</v>
      </c>
      <c r="D6" s="171"/>
      <c r="E6" s="172"/>
      <c r="F6" s="114" t="s">
        <v>8</v>
      </c>
      <c r="G6" s="114"/>
      <c r="H6" s="114" t="s">
        <v>116</v>
      </c>
      <c r="I6" s="116"/>
    </row>
    <row r="7" spans="1:9" ht="15.95" customHeight="1" x14ac:dyDescent="0.2">
      <c r="A7" s="127"/>
      <c r="B7" s="117"/>
      <c r="C7" s="173"/>
      <c r="D7" s="174"/>
      <c r="E7" s="175"/>
      <c r="F7" s="70" t="s">
        <v>6</v>
      </c>
      <c r="G7" s="70" t="s">
        <v>10</v>
      </c>
      <c r="H7" s="117"/>
      <c r="I7" s="109"/>
    </row>
    <row r="8" spans="1:9" ht="48" x14ac:dyDescent="0.2">
      <c r="A8" s="78" t="s">
        <v>134</v>
      </c>
      <c r="B8" s="79" t="s">
        <v>196</v>
      </c>
      <c r="C8" s="167" t="s">
        <v>23</v>
      </c>
      <c r="D8" s="131"/>
      <c r="E8" s="132"/>
      <c r="F8" s="164" t="s">
        <v>182</v>
      </c>
      <c r="G8" s="164"/>
      <c r="H8" s="164"/>
      <c r="I8" s="109"/>
    </row>
    <row r="9" spans="1:9" ht="48" x14ac:dyDescent="0.2">
      <c r="A9" s="78" t="s">
        <v>135</v>
      </c>
      <c r="B9" s="79" t="s">
        <v>196</v>
      </c>
      <c r="C9" s="167" t="s">
        <v>24</v>
      </c>
      <c r="D9" s="131"/>
      <c r="E9" s="132"/>
      <c r="F9" s="164" t="s">
        <v>182</v>
      </c>
      <c r="G9" s="164"/>
      <c r="H9" s="164"/>
      <c r="I9" s="109"/>
    </row>
    <row r="10" spans="1:9" ht="48" x14ac:dyDescent="0.2">
      <c r="A10" s="78" t="s">
        <v>136</v>
      </c>
      <c r="B10" s="79" t="s">
        <v>197</v>
      </c>
      <c r="C10" s="167" t="s">
        <v>28</v>
      </c>
      <c r="D10" s="131"/>
      <c r="E10" s="132"/>
      <c r="F10" s="35">
        <v>84.5</v>
      </c>
      <c r="G10" s="6"/>
      <c r="H10" s="179"/>
      <c r="I10" s="113"/>
    </row>
    <row r="11" spans="1:9" ht="48" x14ac:dyDescent="0.2">
      <c r="A11" s="78" t="s">
        <v>137</v>
      </c>
      <c r="B11" s="79" t="s">
        <v>198</v>
      </c>
      <c r="C11" s="167" t="s">
        <v>25</v>
      </c>
      <c r="D11" s="131"/>
      <c r="E11" s="132"/>
      <c r="F11" s="35">
        <v>3.9169999999999998</v>
      </c>
      <c r="G11" s="6"/>
      <c r="H11" s="179"/>
      <c r="I11" s="113"/>
    </row>
    <row r="12" spans="1:9" ht="48" x14ac:dyDescent="0.2">
      <c r="A12" s="78" t="s">
        <v>138</v>
      </c>
      <c r="B12" s="79" t="s">
        <v>199</v>
      </c>
      <c r="C12" s="167" t="s">
        <v>26</v>
      </c>
      <c r="D12" s="131"/>
      <c r="E12" s="132"/>
      <c r="F12" s="34">
        <v>98.984549999999999</v>
      </c>
      <c r="G12" s="6"/>
      <c r="H12" s="179"/>
      <c r="I12" s="113"/>
    </row>
    <row r="13" spans="1:9" ht="48.75" thickBot="1" x14ac:dyDescent="0.25">
      <c r="A13" s="78" t="s">
        <v>139</v>
      </c>
      <c r="B13" s="79" t="s">
        <v>200</v>
      </c>
      <c r="C13" s="167" t="s">
        <v>27</v>
      </c>
      <c r="D13" s="131"/>
      <c r="E13" s="132"/>
      <c r="F13" s="35">
        <v>330.20861972567053</v>
      </c>
      <c r="G13" s="6"/>
      <c r="H13" s="179"/>
      <c r="I13" s="113"/>
    </row>
    <row r="14" spans="1:9" ht="13.5" thickBot="1" x14ac:dyDescent="0.25">
      <c r="A14" s="168"/>
      <c r="B14" s="169"/>
      <c r="C14" s="169"/>
      <c r="D14" s="169"/>
      <c r="E14" s="169"/>
      <c r="F14" s="169"/>
      <c r="G14" s="169"/>
      <c r="H14" s="124"/>
      <c r="I14" s="125"/>
    </row>
    <row r="15" spans="1:9" ht="15.95" customHeight="1" x14ac:dyDescent="0.2">
      <c r="A15" s="126" t="s">
        <v>133</v>
      </c>
      <c r="B15" s="114" t="s">
        <v>4</v>
      </c>
      <c r="C15" s="170" t="s">
        <v>5</v>
      </c>
      <c r="D15" s="171"/>
      <c r="E15" s="172"/>
      <c r="F15" s="114" t="s">
        <v>8</v>
      </c>
      <c r="G15" s="114"/>
      <c r="H15" s="114" t="s">
        <v>116</v>
      </c>
      <c r="I15" s="116"/>
    </row>
    <row r="16" spans="1:9" ht="15.95" customHeight="1" x14ac:dyDescent="0.2">
      <c r="A16" s="127"/>
      <c r="B16" s="117"/>
      <c r="C16" s="173"/>
      <c r="D16" s="174"/>
      <c r="E16" s="175"/>
      <c r="F16" s="70" t="s">
        <v>6</v>
      </c>
      <c r="G16" s="70" t="s">
        <v>10</v>
      </c>
      <c r="H16" s="117"/>
      <c r="I16" s="109"/>
    </row>
    <row r="17" spans="1:10" ht="27" customHeight="1" x14ac:dyDescent="0.2">
      <c r="A17" s="81" t="s">
        <v>209</v>
      </c>
      <c r="B17" s="82" t="s">
        <v>9</v>
      </c>
      <c r="C17" s="176" t="s">
        <v>207</v>
      </c>
      <c r="D17" s="177"/>
      <c r="E17" s="178"/>
      <c r="F17" s="162" t="s">
        <v>201</v>
      </c>
      <c r="G17" s="162"/>
      <c r="H17" s="162"/>
      <c r="I17" s="109"/>
    </row>
    <row r="18" spans="1:10" ht="28.5" customHeight="1" x14ac:dyDescent="0.2">
      <c r="A18" s="81" t="s">
        <v>210</v>
      </c>
      <c r="B18" s="82" t="s">
        <v>9</v>
      </c>
      <c r="C18" s="176" t="s">
        <v>208</v>
      </c>
      <c r="D18" s="177"/>
      <c r="E18" s="178"/>
      <c r="F18" s="162" t="s">
        <v>201</v>
      </c>
      <c r="G18" s="162"/>
      <c r="H18" s="162"/>
      <c r="I18" s="109"/>
    </row>
    <row r="19" spans="1:10" ht="25.7" customHeight="1" x14ac:dyDescent="0.2">
      <c r="A19" s="71" t="s">
        <v>140</v>
      </c>
      <c r="B19" s="72" t="s">
        <v>9</v>
      </c>
      <c r="C19" s="167" t="s">
        <v>72</v>
      </c>
      <c r="D19" s="131"/>
      <c r="E19" s="132"/>
      <c r="F19" s="162" t="s">
        <v>201</v>
      </c>
      <c r="G19" s="162"/>
      <c r="H19" s="162"/>
      <c r="I19" s="109"/>
    </row>
    <row r="20" spans="1:10" ht="25.7" customHeight="1" x14ac:dyDescent="0.2">
      <c r="A20" s="71" t="s">
        <v>141</v>
      </c>
      <c r="B20" s="72" t="s">
        <v>9</v>
      </c>
      <c r="C20" s="167" t="s">
        <v>73</v>
      </c>
      <c r="D20" s="131"/>
      <c r="E20" s="132"/>
      <c r="F20" s="162" t="s">
        <v>201</v>
      </c>
      <c r="G20" s="162"/>
      <c r="H20" s="162"/>
      <c r="I20" s="109"/>
    </row>
    <row r="21" spans="1:10" ht="25.7" customHeight="1" x14ac:dyDescent="0.2">
      <c r="A21" s="71" t="s">
        <v>142</v>
      </c>
      <c r="B21" s="72" t="s">
        <v>9</v>
      </c>
      <c r="C21" s="167" t="s">
        <v>74</v>
      </c>
      <c r="D21" s="131"/>
      <c r="E21" s="132"/>
      <c r="F21" s="162" t="s">
        <v>201</v>
      </c>
      <c r="G21" s="162"/>
      <c r="H21" s="162"/>
      <c r="I21" s="109"/>
    </row>
    <row r="22" spans="1:10" ht="25.7" customHeight="1" x14ac:dyDescent="0.2">
      <c r="A22" s="71" t="s">
        <v>143</v>
      </c>
      <c r="B22" s="72" t="s">
        <v>9</v>
      </c>
      <c r="C22" s="167" t="s">
        <v>75</v>
      </c>
      <c r="D22" s="131"/>
      <c r="E22" s="132"/>
      <c r="F22" s="162" t="s">
        <v>201</v>
      </c>
      <c r="G22" s="162"/>
      <c r="H22" s="162"/>
      <c r="I22" s="109"/>
    </row>
    <row r="23" spans="1:10" ht="25.7" customHeight="1" x14ac:dyDescent="0.2">
      <c r="A23" s="71" t="s">
        <v>144</v>
      </c>
      <c r="B23" s="72" t="s">
        <v>9</v>
      </c>
      <c r="C23" s="167" t="s">
        <v>76</v>
      </c>
      <c r="D23" s="131"/>
      <c r="E23" s="132"/>
      <c r="F23" s="162" t="s">
        <v>201</v>
      </c>
      <c r="G23" s="162"/>
      <c r="H23" s="162"/>
      <c r="I23" s="109"/>
    </row>
    <row r="24" spans="1:10" ht="25.7" customHeight="1" x14ac:dyDescent="0.2">
      <c r="A24" s="71" t="s">
        <v>145</v>
      </c>
      <c r="B24" s="72" t="s">
        <v>9</v>
      </c>
      <c r="C24" s="167" t="s">
        <v>77</v>
      </c>
      <c r="D24" s="131"/>
      <c r="E24" s="132"/>
      <c r="F24" s="162" t="s">
        <v>201</v>
      </c>
      <c r="G24" s="162"/>
      <c r="H24" s="162"/>
      <c r="I24" s="109"/>
    </row>
    <row r="25" spans="1:10" ht="25.7" customHeight="1" x14ac:dyDescent="0.2">
      <c r="A25" s="71" t="s">
        <v>146</v>
      </c>
      <c r="B25" s="72" t="s">
        <v>9</v>
      </c>
      <c r="C25" s="167" t="s">
        <v>78</v>
      </c>
      <c r="D25" s="131"/>
      <c r="E25" s="132"/>
      <c r="F25" s="162" t="s">
        <v>201</v>
      </c>
      <c r="G25" s="162"/>
      <c r="H25" s="162"/>
      <c r="I25" s="109"/>
    </row>
    <row r="26" spans="1:10" ht="25.7" customHeight="1" x14ac:dyDescent="0.2">
      <c r="A26" s="71" t="s">
        <v>147</v>
      </c>
      <c r="B26" s="72" t="s">
        <v>9</v>
      </c>
      <c r="C26" s="167" t="s">
        <v>79</v>
      </c>
      <c r="D26" s="131"/>
      <c r="E26" s="132"/>
      <c r="F26" s="162" t="s">
        <v>201</v>
      </c>
      <c r="G26" s="162"/>
      <c r="H26" s="162"/>
      <c r="I26" s="109"/>
    </row>
    <row r="27" spans="1:10" ht="25.7" customHeight="1" x14ac:dyDescent="0.2">
      <c r="A27" s="71" t="s">
        <v>148</v>
      </c>
      <c r="B27" s="72" t="s">
        <v>9</v>
      </c>
      <c r="C27" s="167" t="s">
        <v>80</v>
      </c>
      <c r="D27" s="131"/>
      <c r="E27" s="132"/>
      <c r="F27" s="162" t="s">
        <v>201</v>
      </c>
      <c r="G27" s="162"/>
      <c r="H27" s="162"/>
      <c r="I27" s="109"/>
    </row>
    <row r="28" spans="1:10" ht="25.7" customHeight="1" thickBot="1" x14ac:dyDescent="0.25">
      <c r="A28" s="63" t="s">
        <v>149</v>
      </c>
      <c r="B28" s="75" t="s">
        <v>9</v>
      </c>
      <c r="C28" s="193" t="s">
        <v>81</v>
      </c>
      <c r="D28" s="190"/>
      <c r="E28" s="191"/>
      <c r="F28" s="163" t="s">
        <v>201</v>
      </c>
      <c r="G28" s="163"/>
      <c r="H28" s="163"/>
      <c r="I28" s="121"/>
    </row>
    <row r="29" spans="1:10" x14ac:dyDescent="0.2">
      <c r="A29" s="54"/>
      <c r="B29" s="54"/>
      <c r="C29" s="54"/>
      <c r="D29" s="55"/>
      <c r="E29" s="56"/>
      <c r="F29" s="56"/>
      <c r="G29" s="56"/>
    </row>
    <row r="30" spans="1:10" ht="13.5" thickBot="1" x14ac:dyDescent="0.25">
      <c r="A30" s="54"/>
      <c r="B30" s="54"/>
      <c r="C30" s="54"/>
      <c r="D30" s="55"/>
      <c r="E30" s="56"/>
      <c r="F30" s="56"/>
      <c r="G30" s="56"/>
    </row>
    <row r="31" spans="1:10" ht="13.5" thickBot="1" x14ac:dyDescent="0.25">
      <c r="A31" s="157" t="s">
        <v>21</v>
      </c>
      <c r="B31" s="158"/>
      <c r="C31" s="158"/>
      <c r="D31" s="158"/>
      <c r="E31" s="158"/>
      <c r="F31" s="158"/>
      <c r="G31" s="158"/>
      <c r="H31" s="158"/>
      <c r="I31" s="139"/>
      <c r="J31" s="159"/>
    </row>
    <row r="32" spans="1:10" ht="15.95" customHeight="1" x14ac:dyDescent="0.2">
      <c r="A32" s="126" t="s">
        <v>133</v>
      </c>
      <c r="B32" s="114" t="s">
        <v>4</v>
      </c>
      <c r="C32" s="114" t="s">
        <v>5</v>
      </c>
      <c r="D32" s="160"/>
      <c r="E32" s="115"/>
      <c r="F32" s="114" t="s">
        <v>8</v>
      </c>
      <c r="G32" s="114"/>
      <c r="H32" s="114"/>
      <c r="I32" s="114" t="s">
        <v>116</v>
      </c>
      <c r="J32" s="116"/>
    </row>
    <row r="33" spans="1:10" ht="15.95" customHeight="1" x14ac:dyDescent="0.2">
      <c r="A33" s="127"/>
      <c r="B33" s="117"/>
      <c r="C33" s="129"/>
      <c r="D33" s="129"/>
      <c r="E33" s="108"/>
      <c r="F33" s="70" t="s">
        <v>6</v>
      </c>
      <c r="G33" s="70" t="s">
        <v>10</v>
      </c>
      <c r="H33" s="70" t="s">
        <v>7</v>
      </c>
      <c r="I33" s="117"/>
      <c r="J33" s="109"/>
    </row>
    <row r="34" spans="1:10" ht="52.5" customHeight="1" x14ac:dyDescent="0.2">
      <c r="A34" s="8" t="s">
        <v>150</v>
      </c>
      <c r="B34" s="72" t="s">
        <v>29</v>
      </c>
      <c r="C34" s="155" t="s">
        <v>30</v>
      </c>
      <c r="D34" s="107"/>
      <c r="E34" s="108"/>
      <c r="F34" s="74">
        <v>31</v>
      </c>
      <c r="G34" s="9"/>
      <c r="H34" s="6"/>
      <c r="I34" s="110"/>
      <c r="J34" s="113"/>
    </row>
    <row r="35" spans="1:10" ht="52.5" customHeight="1" x14ac:dyDescent="0.2">
      <c r="A35" s="8" t="s">
        <v>151</v>
      </c>
      <c r="B35" s="72" t="s">
        <v>31</v>
      </c>
      <c r="C35" s="155" t="s">
        <v>32</v>
      </c>
      <c r="D35" s="107"/>
      <c r="E35" s="108"/>
      <c r="F35" s="164" t="s">
        <v>202</v>
      </c>
      <c r="G35" s="164"/>
      <c r="H35" s="164"/>
      <c r="I35" s="164"/>
      <c r="J35" s="109"/>
    </row>
    <row r="36" spans="1:10" ht="52.5" customHeight="1" x14ac:dyDescent="0.2">
      <c r="A36" s="8" t="s">
        <v>214</v>
      </c>
      <c r="B36" s="72" t="s">
        <v>33</v>
      </c>
      <c r="C36" s="155" t="s">
        <v>34</v>
      </c>
      <c r="D36" s="107"/>
      <c r="E36" s="108"/>
      <c r="F36" s="10"/>
      <c r="G36" s="9"/>
      <c r="H36" s="37">
        <v>385313.42</v>
      </c>
      <c r="I36" s="110"/>
      <c r="J36" s="109"/>
    </row>
    <row r="37" spans="1:10" ht="15.95" customHeight="1" x14ac:dyDescent="0.2">
      <c r="A37" s="165"/>
      <c r="B37" s="166"/>
      <c r="C37" s="166"/>
      <c r="D37" s="166"/>
      <c r="E37" s="166"/>
      <c r="F37" s="166"/>
      <c r="G37" s="166"/>
      <c r="H37" s="166"/>
      <c r="I37" s="108"/>
      <c r="J37" s="109"/>
    </row>
    <row r="38" spans="1:10" ht="15.95" customHeight="1" x14ac:dyDescent="0.2">
      <c r="A38" s="8" t="s">
        <v>152</v>
      </c>
      <c r="B38" s="72" t="s">
        <v>9</v>
      </c>
      <c r="C38" s="155" t="s">
        <v>35</v>
      </c>
      <c r="D38" s="107"/>
      <c r="E38" s="108"/>
      <c r="F38" s="74">
        <v>31</v>
      </c>
      <c r="G38" s="9"/>
      <c r="H38" s="6"/>
      <c r="I38" s="110"/>
      <c r="J38" s="109"/>
    </row>
    <row r="39" spans="1:10" ht="25.7" customHeight="1" x14ac:dyDescent="0.2">
      <c r="A39" s="8" t="s">
        <v>153</v>
      </c>
      <c r="B39" s="72" t="s">
        <v>9</v>
      </c>
      <c r="C39" s="161" t="s">
        <v>83</v>
      </c>
      <c r="D39" s="107"/>
      <c r="E39" s="108"/>
      <c r="F39" s="74">
        <v>17</v>
      </c>
      <c r="G39" s="9"/>
      <c r="H39" s="6"/>
      <c r="I39" s="110"/>
      <c r="J39" s="109"/>
    </row>
    <row r="40" spans="1:10" ht="25.7" customHeight="1" x14ac:dyDescent="0.2">
      <c r="A40" s="8" t="s">
        <v>154</v>
      </c>
      <c r="B40" s="72" t="s">
        <v>9</v>
      </c>
      <c r="C40" s="155" t="s">
        <v>91</v>
      </c>
      <c r="D40" s="107"/>
      <c r="E40" s="108"/>
      <c r="F40" s="10"/>
      <c r="G40" s="36">
        <f>IF(OR(F$38=0,F$38=" ")," ",F39/F$38)</f>
        <v>0.54838709677419351</v>
      </c>
      <c r="H40" s="6"/>
      <c r="I40" s="110"/>
      <c r="J40" s="109"/>
    </row>
    <row r="41" spans="1:10" ht="25.7" customHeight="1" x14ac:dyDescent="0.2">
      <c r="A41" s="8" t="s">
        <v>155</v>
      </c>
      <c r="B41" s="72" t="s">
        <v>9</v>
      </c>
      <c r="C41" s="161" t="s">
        <v>84</v>
      </c>
      <c r="D41" s="107"/>
      <c r="E41" s="108"/>
      <c r="F41" s="74"/>
      <c r="G41" s="38"/>
      <c r="H41" s="6"/>
      <c r="I41" s="110"/>
      <c r="J41" s="109"/>
    </row>
    <row r="42" spans="1:10" ht="25.7" customHeight="1" x14ac:dyDescent="0.2">
      <c r="A42" s="8" t="s">
        <v>156</v>
      </c>
      <c r="B42" s="72" t="s">
        <v>9</v>
      </c>
      <c r="C42" s="161" t="s">
        <v>92</v>
      </c>
      <c r="D42" s="107"/>
      <c r="E42" s="108"/>
      <c r="F42" s="10"/>
      <c r="G42" s="36">
        <f>IF(OR(F$38=0,F$38=" ")," ",F41/F$38)</f>
        <v>0</v>
      </c>
      <c r="H42" s="6"/>
      <c r="I42" s="110"/>
      <c r="J42" s="109"/>
    </row>
    <row r="43" spans="1:10" ht="25.7" customHeight="1" x14ac:dyDescent="0.2">
      <c r="A43" s="8" t="s">
        <v>157</v>
      </c>
      <c r="B43" s="72" t="s">
        <v>9</v>
      </c>
      <c r="C43" s="161" t="s">
        <v>85</v>
      </c>
      <c r="D43" s="107"/>
      <c r="E43" s="108"/>
      <c r="F43" s="74"/>
      <c r="G43" s="38"/>
      <c r="H43" s="6"/>
      <c r="I43" s="110"/>
      <c r="J43" s="109"/>
    </row>
    <row r="44" spans="1:10" ht="25.7" customHeight="1" x14ac:dyDescent="0.2">
      <c r="A44" s="8" t="s">
        <v>158</v>
      </c>
      <c r="B44" s="72" t="s">
        <v>9</v>
      </c>
      <c r="C44" s="155" t="s">
        <v>93</v>
      </c>
      <c r="D44" s="107"/>
      <c r="E44" s="108"/>
      <c r="F44" s="10"/>
      <c r="G44" s="36">
        <f>IF(OR(F$38=0,F$38=" ")," ",F43/F$38)</f>
        <v>0</v>
      </c>
      <c r="H44" s="6"/>
      <c r="I44" s="110"/>
      <c r="J44" s="109"/>
    </row>
    <row r="45" spans="1:10" ht="25.7" customHeight="1" x14ac:dyDescent="0.2">
      <c r="A45" s="8" t="s">
        <v>159</v>
      </c>
      <c r="B45" s="72" t="s">
        <v>9</v>
      </c>
      <c r="C45" s="161" t="s">
        <v>86</v>
      </c>
      <c r="D45" s="107"/>
      <c r="E45" s="108"/>
      <c r="F45" s="74"/>
      <c r="G45" s="39"/>
      <c r="H45" s="6"/>
      <c r="I45" s="110"/>
      <c r="J45" s="109"/>
    </row>
    <row r="46" spans="1:10" ht="25.7" customHeight="1" x14ac:dyDescent="0.2">
      <c r="A46" s="8" t="s">
        <v>160</v>
      </c>
      <c r="B46" s="72" t="s">
        <v>9</v>
      </c>
      <c r="C46" s="155" t="s">
        <v>94</v>
      </c>
      <c r="D46" s="107"/>
      <c r="E46" s="108"/>
      <c r="F46" s="10"/>
      <c r="G46" s="36">
        <f>IF(OR(F$38=0,F$38=" ")," ",F45/F$38)</f>
        <v>0</v>
      </c>
      <c r="H46" s="6"/>
      <c r="I46" s="110"/>
      <c r="J46" s="109"/>
    </row>
    <row r="47" spans="1:10" ht="25.7" customHeight="1" x14ac:dyDescent="0.2">
      <c r="A47" s="8" t="s">
        <v>161</v>
      </c>
      <c r="B47" s="72" t="s">
        <v>9</v>
      </c>
      <c r="C47" s="161" t="s">
        <v>87</v>
      </c>
      <c r="D47" s="107"/>
      <c r="E47" s="108"/>
      <c r="F47" s="74"/>
      <c r="G47" s="38"/>
      <c r="H47" s="6"/>
      <c r="I47" s="110"/>
      <c r="J47" s="109"/>
    </row>
    <row r="48" spans="1:10" ht="25.7" customHeight="1" x14ac:dyDescent="0.2">
      <c r="A48" s="8" t="s">
        <v>162</v>
      </c>
      <c r="B48" s="72" t="s">
        <v>9</v>
      </c>
      <c r="C48" s="155" t="s">
        <v>95</v>
      </c>
      <c r="D48" s="107"/>
      <c r="E48" s="108"/>
      <c r="F48" s="10"/>
      <c r="G48" s="36">
        <f>IF(OR(F$38=0,F$38=" ")," ",F47/F$38)</f>
        <v>0</v>
      </c>
      <c r="H48" s="6"/>
      <c r="I48" s="110"/>
      <c r="J48" s="109"/>
    </row>
    <row r="49" spans="1:10" ht="25.7" customHeight="1" x14ac:dyDescent="0.2">
      <c r="A49" s="8" t="s">
        <v>163</v>
      </c>
      <c r="B49" s="72" t="s">
        <v>9</v>
      </c>
      <c r="C49" s="156" t="s">
        <v>88</v>
      </c>
      <c r="D49" s="107"/>
      <c r="E49" s="108"/>
      <c r="F49" s="74"/>
      <c r="G49" s="38"/>
      <c r="H49" s="6"/>
      <c r="I49" s="110"/>
      <c r="J49" s="109"/>
    </row>
    <row r="50" spans="1:10" ht="25.7" customHeight="1" thickBot="1" x14ac:dyDescent="0.25">
      <c r="A50" s="8" t="s">
        <v>164</v>
      </c>
      <c r="B50" s="72" t="s">
        <v>9</v>
      </c>
      <c r="C50" s="105" t="s">
        <v>96</v>
      </c>
      <c r="D50" s="107"/>
      <c r="E50" s="107"/>
      <c r="F50" s="10"/>
      <c r="G50" s="36">
        <f>IF(OR(F$38=0,F$38=" ")," ",F49/F$38)</f>
        <v>0</v>
      </c>
      <c r="H50" s="6"/>
      <c r="I50" s="110"/>
      <c r="J50" s="109"/>
    </row>
    <row r="51" spans="1:10" ht="13.5" thickBot="1" x14ac:dyDescent="0.25">
      <c r="A51" s="157" t="s">
        <v>21</v>
      </c>
      <c r="B51" s="158"/>
      <c r="C51" s="158"/>
      <c r="D51" s="158"/>
      <c r="E51" s="158"/>
      <c r="F51" s="158"/>
      <c r="G51" s="158"/>
      <c r="H51" s="158"/>
      <c r="I51" s="139"/>
      <c r="J51" s="159"/>
    </row>
    <row r="52" spans="1:10" ht="15.95" customHeight="1" x14ac:dyDescent="0.2">
      <c r="A52" s="126" t="s">
        <v>133</v>
      </c>
      <c r="B52" s="114" t="s">
        <v>4</v>
      </c>
      <c r="C52" s="114" t="s">
        <v>5</v>
      </c>
      <c r="D52" s="160"/>
      <c r="E52" s="115"/>
      <c r="F52" s="114" t="s">
        <v>8</v>
      </c>
      <c r="G52" s="114"/>
      <c r="H52" s="114"/>
      <c r="I52" s="114" t="s">
        <v>116</v>
      </c>
      <c r="J52" s="116"/>
    </row>
    <row r="53" spans="1:10" ht="15.95" customHeight="1" x14ac:dyDescent="0.2">
      <c r="A53" s="127"/>
      <c r="B53" s="117"/>
      <c r="C53" s="129"/>
      <c r="D53" s="129"/>
      <c r="E53" s="108"/>
      <c r="F53" s="70" t="s">
        <v>6</v>
      </c>
      <c r="G53" s="70" t="s">
        <v>10</v>
      </c>
      <c r="H53" s="70" t="s">
        <v>7</v>
      </c>
      <c r="I53" s="117"/>
      <c r="J53" s="109"/>
    </row>
    <row r="54" spans="1:10" ht="25.7" customHeight="1" x14ac:dyDescent="0.2">
      <c r="A54" s="8" t="s">
        <v>165</v>
      </c>
      <c r="B54" s="72" t="s">
        <v>9</v>
      </c>
      <c r="C54" s="156" t="s">
        <v>89</v>
      </c>
      <c r="D54" s="107"/>
      <c r="E54" s="107"/>
      <c r="F54" s="74"/>
      <c r="G54" s="38"/>
      <c r="H54" s="6"/>
      <c r="I54" s="110"/>
      <c r="J54" s="109"/>
    </row>
    <row r="55" spans="1:10" ht="25.7" customHeight="1" x14ac:dyDescent="0.2">
      <c r="A55" s="8" t="s">
        <v>166</v>
      </c>
      <c r="B55" s="72" t="s">
        <v>9</v>
      </c>
      <c r="C55" s="105" t="s">
        <v>97</v>
      </c>
      <c r="D55" s="107"/>
      <c r="E55" s="107"/>
      <c r="F55" s="10"/>
      <c r="G55" s="36">
        <f>IF(OR(F$38=0,F$38=" ")," ",F54/F$38)</f>
        <v>0</v>
      </c>
      <c r="H55" s="6"/>
      <c r="I55" s="110"/>
      <c r="J55" s="109"/>
    </row>
    <row r="56" spans="1:10" ht="48" customHeight="1" x14ac:dyDescent="0.2">
      <c r="A56" s="8" t="s">
        <v>167</v>
      </c>
      <c r="B56" s="72" t="s">
        <v>9</v>
      </c>
      <c r="C56" s="156" t="s">
        <v>90</v>
      </c>
      <c r="D56" s="107"/>
      <c r="E56" s="107"/>
      <c r="F56" s="74">
        <v>14</v>
      </c>
      <c r="G56" s="38"/>
      <c r="H56" s="6"/>
      <c r="I56" s="110" t="s">
        <v>218</v>
      </c>
      <c r="J56" s="109"/>
    </row>
    <row r="57" spans="1:10" ht="25.7" customHeight="1" x14ac:dyDescent="0.2">
      <c r="A57" s="8" t="s">
        <v>168</v>
      </c>
      <c r="B57" s="72" t="s">
        <v>9</v>
      </c>
      <c r="C57" s="156" t="s">
        <v>98</v>
      </c>
      <c r="D57" s="107"/>
      <c r="E57" s="107"/>
      <c r="F57" s="10"/>
      <c r="G57" s="36">
        <f>IF(OR(F$38=0,F$38=" ")," ",F56/F$38)</f>
        <v>0.45161290322580644</v>
      </c>
      <c r="H57" s="6"/>
      <c r="I57" s="110"/>
      <c r="J57" s="109"/>
    </row>
    <row r="58" spans="1:10" ht="25.7" customHeight="1" x14ac:dyDescent="0.2">
      <c r="A58" s="195" t="s">
        <v>169</v>
      </c>
      <c r="B58" s="105" t="s">
        <v>9</v>
      </c>
      <c r="C58" s="105" t="s">
        <v>99</v>
      </c>
      <c r="D58" s="106"/>
      <c r="E58" s="107"/>
      <c r="F58" s="10"/>
      <c r="G58" s="9"/>
      <c r="H58" s="6"/>
      <c r="I58" s="110"/>
      <c r="J58" s="109"/>
    </row>
    <row r="59" spans="1:10" ht="15.95" customHeight="1" x14ac:dyDescent="0.2">
      <c r="A59" s="195"/>
      <c r="B59" s="105"/>
      <c r="C59" s="105" t="s">
        <v>100</v>
      </c>
      <c r="D59" s="106"/>
      <c r="E59" s="107"/>
      <c r="F59" s="74">
        <v>19</v>
      </c>
      <c r="G59" s="9"/>
      <c r="H59" s="6"/>
      <c r="I59" s="110"/>
      <c r="J59" s="109"/>
    </row>
    <row r="60" spans="1:10" ht="15.95" customHeight="1" x14ac:dyDescent="0.2">
      <c r="A60" s="195"/>
      <c r="B60" s="105"/>
      <c r="C60" s="105" t="s">
        <v>101</v>
      </c>
      <c r="D60" s="106"/>
      <c r="E60" s="107"/>
      <c r="F60" s="10"/>
      <c r="G60" s="36">
        <f>IF(OR(F$38=0,F$38=" ")," ",(F59/F$38))</f>
        <v>0.61290322580645162</v>
      </c>
      <c r="H60" s="6"/>
      <c r="I60" s="110"/>
      <c r="J60" s="109"/>
    </row>
    <row r="61" spans="1:10" ht="15.95" customHeight="1" x14ac:dyDescent="0.2">
      <c r="A61" s="195"/>
      <c r="B61" s="105"/>
      <c r="C61" s="105" t="s">
        <v>102</v>
      </c>
      <c r="D61" s="106"/>
      <c r="E61" s="107"/>
      <c r="F61" s="74"/>
      <c r="G61" s="38"/>
      <c r="H61" s="6"/>
      <c r="I61" s="110"/>
      <c r="J61" s="109"/>
    </row>
    <row r="62" spans="1:10" ht="15.95" customHeight="1" x14ac:dyDescent="0.2">
      <c r="A62" s="195"/>
      <c r="B62" s="105"/>
      <c r="C62" s="105" t="s">
        <v>103</v>
      </c>
      <c r="D62" s="106"/>
      <c r="E62" s="107"/>
      <c r="F62" s="10"/>
      <c r="G62" s="36">
        <f>IF(OR(F$38=0,F$38=" ")," ",(F61/F$38))</f>
        <v>0</v>
      </c>
      <c r="H62" s="6"/>
      <c r="I62" s="110"/>
      <c r="J62" s="109"/>
    </row>
    <row r="63" spans="1:10" ht="15.95" customHeight="1" x14ac:dyDescent="0.2">
      <c r="A63" s="195"/>
      <c r="B63" s="105"/>
      <c r="C63" s="105" t="s">
        <v>104</v>
      </c>
      <c r="D63" s="106"/>
      <c r="E63" s="107"/>
      <c r="F63" s="74"/>
      <c r="G63" s="38"/>
      <c r="H63" s="6"/>
      <c r="I63" s="110"/>
      <c r="J63" s="109"/>
    </row>
    <row r="64" spans="1:10" ht="15.95" customHeight="1" x14ac:dyDescent="0.2">
      <c r="A64" s="195"/>
      <c r="B64" s="105"/>
      <c r="C64" s="105" t="s">
        <v>105</v>
      </c>
      <c r="D64" s="106"/>
      <c r="E64" s="107"/>
      <c r="F64" s="10"/>
      <c r="G64" s="36">
        <f>IF(OR(F$38=0,F$38=" ")," ",(F63/F$38))</f>
        <v>0</v>
      </c>
      <c r="H64" s="6"/>
      <c r="I64" s="110"/>
      <c r="J64" s="109"/>
    </row>
    <row r="65" spans="1:10" ht="15.95" customHeight="1" x14ac:dyDescent="0.2">
      <c r="A65" s="195"/>
      <c r="B65" s="105"/>
      <c r="C65" s="105" t="s">
        <v>106</v>
      </c>
      <c r="D65" s="106"/>
      <c r="E65" s="107"/>
      <c r="F65" s="74"/>
      <c r="G65" s="38"/>
      <c r="H65" s="6"/>
      <c r="I65" s="110"/>
      <c r="J65" s="109"/>
    </row>
    <row r="66" spans="1:10" ht="15.95" customHeight="1" x14ac:dyDescent="0.2">
      <c r="A66" s="195"/>
      <c r="B66" s="105"/>
      <c r="C66" s="105" t="s">
        <v>107</v>
      </c>
      <c r="D66" s="106"/>
      <c r="E66" s="107"/>
      <c r="F66" s="10"/>
      <c r="G66" s="36">
        <f>IF(OR(F$38=0,F$38=" ")," ",(F65/F$38))</f>
        <v>0</v>
      </c>
      <c r="H66" s="6"/>
      <c r="I66" s="110"/>
      <c r="J66" s="109"/>
    </row>
    <row r="67" spans="1:10" ht="15.95" customHeight="1" x14ac:dyDescent="0.2">
      <c r="A67" s="195"/>
      <c r="B67" s="105"/>
      <c r="C67" s="105" t="s">
        <v>108</v>
      </c>
      <c r="D67" s="106"/>
      <c r="E67" s="107"/>
      <c r="F67" s="74"/>
      <c r="G67" s="38"/>
      <c r="H67" s="6"/>
      <c r="I67" s="110"/>
      <c r="J67" s="109"/>
    </row>
    <row r="68" spans="1:10" ht="15.95" customHeight="1" x14ac:dyDescent="0.2">
      <c r="A68" s="195"/>
      <c r="B68" s="105"/>
      <c r="C68" s="105" t="s">
        <v>109</v>
      </c>
      <c r="D68" s="106"/>
      <c r="E68" s="107"/>
      <c r="F68" s="10"/>
      <c r="G68" s="36">
        <f>IF(OR(F$38=0,F$38=" ")," ",(F67/F$38))</f>
        <v>0</v>
      </c>
      <c r="H68" s="6"/>
      <c r="I68" s="110"/>
      <c r="J68" s="109"/>
    </row>
    <row r="69" spans="1:10" ht="15.95" customHeight="1" x14ac:dyDescent="0.2">
      <c r="A69" s="195"/>
      <c r="B69" s="105"/>
      <c r="C69" s="105" t="s">
        <v>110</v>
      </c>
      <c r="D69" s="106"/>
      <c r="E69" s="107"/>
      <c r="F69" s="74">
        <v>1</v>
      </c>
      <c r="G69" s="38"/>
      <c r="H69" s="6"/>
      <c r="I69" s="110" t="s">
        <v>220</v>
      </c>
      <c r="J69" s="109"/>
    </row>
    <row r="70" spans="1:10" ht="15.95" customHeight="1" x14ac:dyDescent="0.2">
      <c r="A70" s="195"/>
      <c r="B70" s="105"/>
      <c r="C70" s="105" t="s">
        <v>111</v>
      </c>
      <c r="D70" s="106"/>
      <c r="E70" s="107"/>
      <c r="F70" s="10"/>
      <c r="G70" s="36">
        <f>IF(OR(F$38=0,F$38=" ")," ",(F69/F$38))</f>
        <v>3.2258064516129031E-2</v>
      </c>
      <c r="H70" s="6"/>
      <c r="I70" s="110"/>
      <c r="J70" s="109"/>
    </row>
    <row r="71" spans="1:10" ht="15.95" customHeight="1" x14ac:dyDescent="0.2">
      <c r="A71" s="195"/>
      <c r="B71" s="105"/>
      <c r="C71" s="105" t="s">
        <v>112</v>
      </c>
      <c r="D71" s="106"/>
      <c r="E71" s="107"/>
      <c r="F71" s="74">
        <v>9</v>
      </c>
      <c r="G71" s="38"/>
      <c r="H71" s="6"/>
      <c r="I71" s="110" t="s">
        <v>219</v>
      </c>
      <c r="J71" s="109"/>
    </row>
    <row r="72" spans="1:10" ht="15.95" customHeight="1" x14ac:dyDescent="0.2">
      <c r="A72" s="195"/>
      <c r="B72" s="105"/>
      <c r="C72" s="105" t="s">
        <v>113</v>
      </c>
      <c r="D72" s="106"/>
      <c r="E72" s="107"/>
      <c r="F72" s="10"/>
      <c r="G72" s="36">
        <f>IF(OR(F$38=0,F$38=" ")," ",(F71/F$38))</f>
        <v>0.29032258064516131</v>
      </c>
      <c r="H72" s="6"/>
      <c r="I72" s="110"/>
      <c r="J72" s="109"/>
    </row>
    <row r="73" spans="1:10" ht="30.75" customHeight="1" x14ac:dyDescent="0.2">
      <c r="A73" s="195"/>
      <c r="B73" s="105"/>
      <c r="C73" s="105" t="s">
        <v>114</v>
      </c>
      <c r="D73" s="106"/>
      <c r="E73" s="107"/>
      <c r="F73" s="74">
        <v>2</v>
      </c>
      <c r="G73" s="38"/>
      <c r="H73" s="6"/>
      <c r="I73" s="110" t="s">
        <v>221</v>
      </c>
      <c r="J73" s="109"/>
    </row>
    <row r="74" spans="1:10" ht="15.95" customHeight="1" thickBot="1" x14ac:dyDescent="0.25">
      <c r="A74" s="196"/>
      <c r="B74" s="187"/>
      <c r="C74" s="187" t="s">
        <v>115</v>
      </c>
      <c r="D74" s="188"/>
      <c r="E74" s="141"/>
      <c r="F74" s="11"/>
      <c r="G74" s="40">
        <f>IF(OR(F$38=0,F$38=" ")," ",(F73/F$38))</f>
        <v>6.4516129032258063E-2</v>
      </c>
      <c r="H74" s="7"/>
      <c r="I74" s="186"/>
      <c r="J74" s="121"/>
    </row>
    <row r="76" spans="1:10" ht="13.5" thickBot="1" x14ac:dyDescent="0.25"/>
    <row r="77" spans="1:10" ht="13.5" thickBot="1" x14ac:dyDescent="0.25">
      <c r="A77" s="122" t="s">
        <v>37</v>
      </c>
      <c r="B77" s="123"/>
      <c r="C77" s="123"/>
      <c r="D77" s="123"/>
      <c r="E77" s="123"/>
      <c r="F77" s="123"/>
      <c r="G77" s="123"/>
      <c r="H77" s="124"/>
      <c r="I77" s="124"/>
      <c r="J77" s="125"/>
    </row>
    <row r="78" spans="1:10" ht="15.95" customHeight="1" x14ac:dyDescent="0.2">
      <c r="A78" s="126" t="s">
        <v>133</v>
      </c>
      <c r="B78" s="114" t="s">
        <v>4</v>
      </c>
      <c r="C78" s="114" t="s">
        <v>5</v>
      </c>
      <c r="D78" s="151"/>
      <c r="E78" s="114" t="s">
        <v>8</v>
      </c>
      <c r="F78" s="114"/>
      <c r="G78" s="114"/>
      <c r="H78" s="114" t="s">
        <v>116</v>
      </c>
      <c r="I78" s="115"/>
      <c r="J78" s="116"/>
    </row>
    <row r="79" spans="1:10" ht="15.95" customHeight="1" x14ac:dyDescent="0.2">
      <c r="A79" s="127"/>
      <c r="B79" s="117"/>
      <c r="C79" s="117"/>
      <c r="D79" s="107"/>
      <c r="E79" s="70" t="s">
        <v>6</v>
      </c>
      <c r="F79" s="70" t="s">
        <v>10</v>
      </c>
      <c r="G79" s="70" t="s">
        <v>7</v>
      </c>
      <c r="H79" s="117"/>
      <c r="I79" s="108"/>
      <c r="J79" s="109"/>
    </row>
    <row r="80" spans="1:10" ht="69" customHeight="1" x14ac:dyDescent="0.2">
      <c r="A80" s="100" t="s">
        <v>170</v>
      </c>
      <c r="B80" s="101" t="s">
        <v>36</v>
      </c>
      <c r="C80" s="155" t="s">
        <v>124</v>
      </c>
      <c r="D80" s="180"/>
      <c r="E80" s="98">
        <v>0</v>
      </c>
      <c r="F80" s="6"/>
      <c r="G80" s="37">
        <v>0</v>
      </c>
      <c r="H80" s="118" t="s">
        <v>227</v>
      </c>
      <c r="I80" s="108"/>
      <c r="J80" s="109"/>
    </row>
    <row r="81" spans="1:10" ht="63" customHeight="1" thickBot="1" x14ac:dyDescent="0.25">
      <c r="A81" s="63" t="s">
        <v>171</v>
      </c>
      <c r="B81" s="75" t="s">
        <v>36</v>
      </c>
      <c r="C81" s="181" t="s">
        <v>125</v>
      </c>
      <c r="D81" s="182"/>
      <c r="E81" s="99">
        <v>89</v>
      </c>
      <c r="F81" s="7"/>
      <c r="G81" s="62">
        <v>7120</v>
      </c>
      <c r="H81" s="119" t="s">
        <v>215</v>
      </c>
      <c r="I81" s="120"/>
      <c r="J81" s="121"/>
    </row>
    <row r="83" spans="1:10" ht="13.5" thickBot="1" x14ac:dyDescent="0.25"/>
    <row r="84" spans="1:10" ht="13.5" thickBot="1" x14ac:dyDescent="0.25">
      <c r="A84" s="122" t="s">
        <v>71</v>
      </c>
      <c r="B84" s="123"/>
      <c r="C84" s="123"/>
      <c r="D84" s="123"/>
      <c r="E84" s="123"/>
      <c r="F84" s="123"/>
      <c r="G84" s="123"/>
      <c r="H84" s="124"/>
      <c r="I84" s="124"/>
      <c r="J84" s="125"/>
    </row>
    <row r="85" spans="1:10" ht="15.95" customHeight="1" x14ac:dyDescent="0.2">
      <c r="A85" s="126" t="s">
        <v>181</v>
      </c>
      <c r="B85" s="114" t="s">
        <v>4</v>
      </c>
      <c r="C85" s="170" t="s">
        <v>5</v>
      </c>
      <c r="D85" s="183"/>
      <c r="E85" s="172"/>
      <c r="F85" s="114" t="s">
        <v>8</v>
      </c>
      <c r="G85" s="115"/>
      <c r="H85" s="114" t="s">
        <v>116</v>
      </c>
      <c r="I85" s="115"/>
      <c r="J85" s="116"/>
    </row>
    <row r="86" spans="1:10" ht="15.95" customHeight="1" x14ac:dyDescent="0.2">
      <c r="A86" s="127"/>
      <c r="B86" s="117"/>
      <c r="C86" s="184"/>
      <c r="D86" s="185"/>
      <c r="E86" s="175"/>
      <c r="F86" s="80" t="s">
        <v>6</v>
      </c>
      <c r="G86" s="80" t="s">
        <v>10</v>
      </c>
      <c r="H86" s="117"/>
      <c r="I86" s="108"/>
      <c r="J86" s="109"/>
    </row>
    <row r="87" spans="1:10" ht="53.25" customHeight="1" x14ac:dyDescent="0.2">
      <c r="A87" s="65" t="s">
        <v>172</v>
      </c>
      <c r="B87" s="14" t="s">
        <v>9</v>
      </c>
      <c r="C87" s="130" t="s">
        <v>38</v>
      </c>
      <c r="D87" s="131"/>
      <c r="E87" s="132"/>
      <c r="F87" s="128" t="s">
        <v>211</v>
      </c>
      <c r="G87" s="129"/>
      <c r="H87" s="108"/>
      <c r="I87" s="108"/>
      <c r="J87" s="109"/>
    </row>
    <row r="88" spans="1:10" ht="35.25" customHeight="1" x14ac:dyDescent="0.2">
      <c r="A88" s="65" t="s">
        <v>173</v>
      </c>
      <c r="B88" s="14" t="s">
        <v>9</v>
      </c>
      <c r="C88" s="130" t="s">
        <v>39</v>
      </c>
      <c r="D88" s="131"/>
      <c r="E88" s="132"/>
      <c r="F88" s="128" t="s">
        <v>203</v>
      </c>
      <c r="G88" s="129"/>
      <c r="H88" s="108"/>
      <c r="I88" s="108"/>
      <c r="J88" s="109"/>
    </row>
    <row r="89" spans="1:10" ht="55.5" customHeight="1" x14ac:dyDescent="0.2">
      <c r="A89" s="65" t="s">
        <v>174</v>
      </c>
      <c r="B89" s="14" t="s">
        <v>9</v>
      </c>
      <c r="C89" s="130" t="s">
        <v>40</v>
      </c>
      <c r="D89" s="131"/>
      <c r="E89" s="132"/>
      <c r="F89" s="128" t="s">
        <v>204</v>
      </c>
      <c r="G89" s="129"/>
      <c r="H89" s="108"/>
      <c r="I89" s="108"/>
      <c r="J89" s="109"/>
    </row>
    <row r="90" spans="1:10" ht="59.25" customHeight="1" x14ac:dyDescent="0.2">
      <c r="A90" s="65" t="s">
        <v>175</v>
      </c>
      <c r="B90" s="14" t="s">
        <v>9</v>
      </c>
      <c r="C90" s="130" t="s">
        <v>41</v>
      </c>
      <c r="D90" s="131"/>
      <c r="E90" s="132"/>
      <c r="F90" s="128" t="s">
        <v>205</v>
      </c>
      <c r="G90" s="129"/>
      <c r="H90" s="108"/>
      <c r="I90" s="108"/>
      <c r="J90" s="109"/>
    </row>
    <row r="91" spans="1:10" ht="25.7" customHeight="1" x14ac:dyDescent="0.2">
      <c r="A91" s="65" t="s">
        <v>176</v>
      </c>
      <c r="B91" s="14" t="s">
        <v>9</v>
      </c>
      <c r="C91" s="130" t="s">
        <v>42</v>
      </c>
      <c r="D91" s="131"/>
      <c r="E91" s="132"/>
      <c r="F91" s="128" t="s">
        <v>206</v>
      </c>
      <c r="G91" s="129"/>
      <c r="H91" s="108"/>
      <c r="I91" s="108"/>
      <c r="J91" s="109"/>
    </row>
    <row r="92" spans="1:10" ht="15.95" customHeight="1" x14ac:dyDescent="0.2">
      <c r="A92" s="65" t="s">
        <v>177</v>
      </c>
      <c r="B92" s="14" t="s">
        <v>9</v>
      </c>
      <c r="C92" s="130" t="s">
        <v>43</v>
      </c>
      <c r="D92" s="131"/>
      <c r="E92" s="132"/>
      <c r="F92" s="19"/>
      <c r="G92" s="41" t="s">
        <v>212</v>
      </c>
      <c r="H92" s="108"/>
      <c r="I92" s="108"/>
      <c r="J92" s="109"/>
    </row>
    <row r="93" spans="1:10" ht="15.95" customHeight="1" x14ac:dyDescent="0.2">
      <c r="A93" s="65" t="s">
        <v>178</v>
      </c>
      <c r="B93" s="14" t="s">
        <v>9</v>
      </c>
      <c r="C93" s="130" t="s">
        <v>44</v>
      </c>
      <c r="D93" s="131"/>
      <c r="E93" s="132"/>
      <c r="F93" s="41" t="s">
        <v>212</v>
      </c>
      <c r="G93" s="13"/>
      <c r="H93" s="108"/>
      <c r="I93" s="108"/>
      <c r="J93" s="109"/>
    </row>
    <row r="94" spans="1:10" ht="15.95" customHeight="1" x14ac:dyDescent="0.2">
      <c r="A94" s="65" t="s">
        <v>179</v>
      </c>
      <c r="B94" s="14" t="s">
        <v>9</v>
      </c>
      <c r="C94" s="130" t="s">
        <v>45</v>
      </c>
      <c r="D94" s="131"/>
      <c r="E94" s="132"/>
      <c r="F94" s="12">
        <v>58334</v>
      </c>
      <c r="G94" s="13"/>
      <c r="H94" s="111"/>
      <c r="I94" s="112"/>
      <c r="J94" s="113"/>
    </row>
    <row r="95" spans="1:10" ht="15.95" customHeight="1" thickBot="1" x14ac:dyDescent="0.25">
      <c r="A95" s="66" t="s">
        <v>180</v>
      </c>
      <c r="B95" s="16" t="s">
        <v>9</v>
      </c>
      <c r="C95" s="189" t="s">
        <v>46</v>
      </c>
      <c r="D95" s="190"/>
      <c r="E95" s="191"/>
      <c r="F95" s="42" t="s">
        <v>212</v>
      </c>
      <c r="G95" s="20"/>
      <c r="H95" s="120"/>
      <c r="I95" s="120"/>
      <c r="J95" s="121"/>
    </row>
    <row r="98" spans="1:10" ht="13.5" thickBot="1" x14ac:dyDescent="0.25">
      <c r="A98" s="197" t="s">
        <v>194</v>
      </c>
      <c r="B98" s="197"/>
      <c r="C98" s="197"/>
      <c r="D98" s="197"/>
      <c r="E98" s="197"/>
      <c r="F98" s="197"/>
      <c r="G98" s="197"/>
    </row>
    <row r="99" spans="1:10" ht="13.5" thickBot="1" x14ac:dyDescent="0.25">
      <c r="A99" s="137" t="s">
        <v>195</v>
      </c>
      <c r="B99" s="138"/>
      <c r="C99" s="138"/>
      <c r="D99" s="138"/>
      <c r="E99" s="138"/>
      <c r="F99" s="138"/>
      <c r="G99" s="138"/>
      <c r="H99" s="139"/>
      <c r="I99" s="139"/>
      <c r="J99" s="125"/>
    </row>
    <row r="100" spans="1:10" ht="57.75" customHeight="1" x14ac:dyDescent="0.2">
      <c r="A100" s="149" t="s">
        <v>5</v>
      </c>
      <c r="B100" s="150"/>
      <c r="C100" s="133" t="s">
        <v>15</v>
      </c>
      <c r="D100" s="151"/>
      <c r="E100" s="73" t="s">
        <v>82</v>
      </c>
      <c r="F100" s="73" t="s">
        <v>132</v>
      </c>
      <c r="G100" s="73" t="s">
        <v>129</v>
      </c>
      <c r="H100" s="133" t="s">
        <v>116</v>
      </c>
      <c r="I100" s="115"/>
      <c r="J100" s="116"/>
    </row>
    <row r="101" spans="1:10" s="1" customFormat="1" ht="24" customHeight="1" x14ac:dyDescent="0.2">
      <c r="A101" s="142" t="s">
        <v>126</v>
      </c>
      <c r="B101" s="147"/>
      <c r="C101" s="145" t="s">
        <v>127</v>
      </c>
      <c r="D101" s="107"/>
      <c r="E101" s="15">
        <v>3785</v>
      </c>
      <c r="F101" s="43"/>
      <c r="G101" s="43"/>
      <c r="H101" s="134" t="s">
        <v>217</v>
      </c>
      <c r="I101" s="108"/>
      <c r="J101" s="109"/>
    </row>
    <row r="102" spans="1:10" s="1" customFormat="1" ht="24" customHeight="1" x14ac:dyDescent="0.2">
      <c r="A102" s="148"/>
      <c r="B102" s="147"/>
      <c r="C102" s="152" t="s">
        <v>128</v>
      </c>
      <c r="D102" s="107"/>
      <c r="E102" s="90">
        <v>162</v>
      </c>
      <c r="F102" s="43"/>
      <c r="G102" s="43"/>
      <c r="H102" s="134"/>
      <c r="I102" s="108"/>
      <c r="J102" s="109"/>
    </row>
    <row r="103" spans="1:10" ht="27.95" customHeight="1" x14ac:dyDescent="0.2">
      <c r="A103" s="142" t="s">
        <v>126</v>
      </c>
      <c r="B103" s="108"/>
      <c r="C103" s="145" t="s">
        <v>130</v>
      </c>
      <c r="D103" s="107"/>
      <c r="E103" s="58"/>
      <c r="F103" s="83" t="s">
        <v>212</v>
      </c>
      <c r="G103" s="58"/>
      <c r="H103" s="134"/>
      <c r="I103" s="108"/>
      <c r="J103" s="109"/>
    </row>
    <row r="104" spans="1:10" ht="94.5" customHeight="1" thickBot="1" x14ac:dyDescent="0.25">
      <c r="A104" s="143"/>
      <c r="B104" s="120"/>
      <c r="C104" s="140" t="s">
        <v>131</v>
      </c>
      <c r="D104" s="141"/>
      <c r="E104" s="44"/>
      <c r="F104" s="44"/>
      <c r="G104" s="17">
        <v>1263</v>
      </c>
      <c r="H104" s="119" t="s">
        <v>222</v>
      </c>
      <c r="I104" s="135"/>
      <c r="J104" s="136"/>
    </row>
    <row r="107" spans="1:10" ht="13.5" thickBot="1" x14ac:dyDescent="0.25">
      <c r="A107" s="197" t="s">
        <v>192</v>
      </c>
      <c r="B107" s="197"/>
      <c r="C107" s="197"/>
      <c r="D107" s="197"/>
      <c r="E107" s="197"/>
      <c r="F107" s="197"/>
      <c r="G107" s="197"/>
      <c r="H107" s="197"/>
      <c r="I107" s="197"/>
      <c r="J107" s="197"/>
    </row>
    <row r="108" spans="1:10" ht="13.5" thickBot="1" x14ac:dyDescent="0.25">
      <c r="A108" s="198" t="s">
        <v>193</v>
      </c>
      <c r="B108" s="199"/>
      <c r="C108" s="199"/>
      <c r="D108" s="199"/>
      <c r="E108" s="199"/>
      <c r="F108" s="199"/>
      <c r="G108" s="199"/>
      <c r="H108" s="199"/>
      <c r="I108" s="199"/>
      <c r="J108" s="200"/>
    </row>
    <row r="109" spans="1:10" ht="28.5" customHeight="1" x14ac:dyDescent="0.2">
      <c r="A109" s="146" t="s">
        <v>5</v>
      </c>
      <c r="B109" s="115"/>
      <c r="C109" s="64" t="s">
        <v>15</v>
      </c>
      <c r="D109" s="73" t="s">
        <v>82</v>
      </c>
      <c r="E109" s="64" t="s">
        <v>11</v>
      </c>
      <c r="F109" s="64" t="s">
        <v>12</v>
      </c>
      <c r="G109" s="73" t="s">
        <v>16</v>
      </c>
      <c r="H109" s="73" t="s">
        <v>18</v>
      </c>
      <c r="I109" s="133" t="s">
        <v>116</v>
      </c>
      <c r="J109" s="194"/>
    </row>
    <row r="110" spans="1:10" ht="15.95" customHeight="1" x14ac:dyDescent="0.2">
      <c r="A110" s="153" t="s">
        <v>17</v>
      </c>
      <c r="B110" s="108"/>
      <c r="C110" s="18" t="s">
        <v>19</v>
      </c>
      <c r="D110" s="93">
        <v>349.50630387297866</v>
      </c>
      <c r="E110" s="91"/>
      <c r="F110" s="91">
        <v>509.67802289863164</v>
      </c>
      <c r="G110" s="91">
        <v>289.63707551540148</v>
      </c>
      <c r="H110" s="91">
        <v>819.05541278509475</v>
      </c>
      <c r="I110" s="134"/>
      <c r="J110" s="109"/>
    </row>
    <row r="111" spans="1:10" ht="15.95" customHeight="1" x14ac:dyDescent="0.2">
      <c r="A111" s="154"/>
      <c r="B111" s="108"/>
      <c r="C111" s="57" t="s">
        <v>20</v>
      </c>
      <c r="D111" s="91">
        <v>46.852958129002289</v>
      </c>
      <c r="E111" s="91"/>
      <c r="F111" s="91">
        <v>43.379363306339009</v>
      </c>
      <c r="G111" s="91">
        <v>35.149236568520706</v>
      </c>
      <c r="H111" s="91">
        <v>258.68856408609059</v>
      </c>
      <c r="I111" s="134"/>
      <c r="J111" s="109"/>
    </row>
    <row r="112" spans="1:10" ht="15.95" customHeight="1" x14ac:dyDescent="0.2">
      <c r="A112" s="154"/>
      <c r="B112" s="108"/>
      <c r="C112" s="57" t="s">
        <v>0</v>
      </c>
      <c r="D112" s="91">
        <v>302.65334574397639</v>
      </c>
      <c r="E112" s="91"/>
      <c r="F112" s="91">
        <v>466.29865959229267</v>
      </c>
      <c r="G112" s="91">
        <v>254.48783894688077</v>
      </c>
      <c r="H112" s="91">
        <v>560.36684869900409</v>
      </c>
      <c r="I112" s="134"/>
      <c r="J112" s="109"/>
    </row>
    <row r="113" spans="1:10" ht="15.95" customHeight="1" x14ac:dyDescent="0.2">
      <c r="A113" s="154"/>
      <c r="B113" s="108"/>
      <c r="C113" s="57" t="s">
        <v>1</v>
      </c>
      <c r="D113" s="93">
        <v>158.41943372399498</v>
      </c>
      <c r="E113" s="91"/>
      <c r="F113" s="91">
        <v>82.827981010890809</v>
      </c>
      <c r="G113" s="91">
        <v>151.22388424718577</v>
      </c>
      <c r="H113" s="91">
        <v>542.1548345647285</v>
      </c>
      <c r="I113" s="134"/>
      <c r="J113" s="109"/>
    </row>
    <row r="114" spans="1:10" ht="15.95" customHeight="1" x14ac:dyDescent="0.2">
      <c r="A114" s="153" t="s">
        <v>2</v>
      </c>
      <c r="B114" s="108"/>
      <c r="C114" s="18" t="s">
        <v>19</v>
      </c>
      <c r="D114" s="93">
        <v>3.9914120339713368</v>
      </c>
      <c r="E114" s="91"/>
      <c r="F114" s="91">
        <v>3.3915107511868192</v>
      </c>
      <c r="G114" s="91">
        <v>3.9329149137803316</v>
      </c>
      <c r="H114" s="91">
        <v>7.0605525216832632</v>
      </c>
      <c r="I114" s="134"/>
      <c r="J114" s="109"/>
    </row>
    <row r="115" spans="1:10" ht="15.95" customHeight="1" x14ac:dyDescent="0.2">
      <c r="A115" s="154"/>
      <c r="B115" s="108"/>
      <c r="C115" s="18" t="s">
        <v>20</v>
      </c>
      <c r="D115" s="91">
        <v>0.35263636007528454</v>
      </c>
      <c r="E115" s="91"/>
      <c r="F115" s="91">
        <v>0.23778274225076795</v>
      </c>
      <c r="G115" s="91">
        <v>0.2881121972670258</v>
      </c>
      <c r="H115" s="91">
        <v>1.8507870221651139</v>
      </c>
      <c r="I115" s="134"/>
      <c r="J115" s="109"/>
    </row>
    <row r="116" spans="1:10" ht="15.95" customHeight="1" x14ac:dyDescent="0.2">
      <c r="A116" s="154"/>
      <c r="B116" s="108"/>
      <c r="C116" s="57" t="s">
        <v>0</v>
      </c>
      <c r="D116" s="91">
        <v>3.6387756738960522</v>
      </c>
      <c r="E116" s="91"/>
      <c r="F116" s="91">
        <v>3.1537280089360515</v>
      </c>
      <c r="G116" s="91">
        <v>3.6448027165133059</v>
      </c>
      <c r="H116" s="91">
        <v>5.2097654995181495</v>
      </c>
      <c r="I116" s="134"/>
      <c r="J116" s="109"/>
    </row>
    <row r="117" spans="1:10" ht="15.95" customHeight="1" x14ac:dyDescent="0.2">
      <c r="A117" s="154"/>
      <c r="B117" s="108"/>
      <c r="C117" s="57" t="s">
        <v>1</v>
      </c>
      <c r="D117" s="93">
        <v>3.335204878203466</v>
      </c>
      <c r="E117" s="91"/>
      <c r="F117" s="91">
        <v>2.3987712929349345</v>
      </c>
      <c r="G117" s="91">
        <v>3.4192794373205468</v>
      </c>
      <c r="H117" s="91">
        <v>5.1312238997751365</v>
      </c>
      <c r="I117" s="134"/>
      <c r="J117" s="109"/>
    </row>
    <row r="118" spans="1:10" ht="15.95" customHeight="1" x14ac:dyDescent="0.2">
      <c r="A118" s="153" t="s">
        <v>3</v>
      </c>
      <c r="B118" s="108"/>
      <c r="C118" s="18" t="s">
        <v>19</v>
      </c>
      <c r="D118" s="93">
        <v>87.564576370039703</v>
      </c>
      <c r="E118" s="91"/>
      <c r="F118" s="91">
        <v>150.28052696582955</v>
      </c>
      <c r="G118" s="91">
        <v>73.644378753417087</v>
      </c>
      <c r="H118" s="91">
        <v>116.00443595168225</v>
      </c>
      <c r="I118" s="134"/>
      <c r="J118" s="109"/>
    </row>
    <row r="119" spans="1:10" ht="15.95" customHeight="1" x14ac:dyDescent="0.2">
      <c r="A119" s="154"/>
      <c r="B119" s="108"/>
      <c r="C119" s="18" t="s">
        <v>20</v>
      </c>
      <c r="D119" s="91">
        <v>132.8647962422242</v>
      </c>
      <c r="E119" s="91"/>
      <c r="F119" s="91">
        <v>182.43276570757487</v>
      </c>
      <c r="G119" s="91">
        <v>121.99843290891283</v>
      </c>
      <c r="H119" s="91">
        <v>139.77219474095287</v>
      </c>
      <c r="I119" s="134"/>
      <c r="J119" s="109"/>
    </row>
    <row r="120" spans="1:10" ht="15.95" customHeight="1" x14ac:dyDescent="0.2">
      <c r="A120" s="154"/>
      <c r="B120" s="108"/>
      <c r="C120" s="57" t="s">
        <v>0</v>
      </c>
      <c r="D120" s="91">
        <v>83.174499575546562</v>
      </c>
      <c r="E120" s="91"/>
      <c r="F120" s="91">
        <v>147.85633328906007</v>
      </c>
      <c r="G120" s="91">
        <v>69.822116240719097</v>
      </c>
      <c r="H120" s="91">
        <v>107.56085830558638</v>
      </c>
      <c r="I120" s="134"/>
      <c r="J120" s="109"/>
    </row>
    <row r="121" spans="1:10" ht="15.95" customHeight="1" thickBot="1" x14ac:dyDescent="0.25">
      <c r="A121" s="143"/>
      <c r="B121" s="120"/>
      <c r="C121" s="59" t="s">
        <v>1</v>
      </c>
      <c r="D121" s="94">
        <v>47.499161073825505</v>
      </c>
      <c r="E121" s="92"/>
      <c r="F121" s="92">
        <v>34.529336437718278</v>
      </c>
      <c r="G121" s="92">
        <v>44.226828201467349</v>
      </c>
      <c r="H121" s="92">
        <v>105.6579960559677</v>
      </c>
      <c r="I121" s="220"/>
      <c r="J121" s="121"/>
    </row>
    <row r="124" spans="1:10" ht="13.5" thickBot="1" x14ac:dyDescent="0.25">
      <c r="A124" s="224" t="s">
        <v>190</v>
      </c>
      <c r="B124" s="224"/>
      <c r="C124" s="224"/>
      <c r="D124" s="224"/>
      <c r="E124" s="224"/>
    </row>
    <row r="125" spans="1:10" ht="13.5" thickBot="1" x14ac:dyDescent="0.25">
      <c r="A125" s="217" t="s">
        <v>191</v>
      </c>
      <c r="B125" s="218"/>
      <c r="C125" s="218"/>
      <c r="D125" s="218"/>
      <c r="E125" s="219"/>
    </row>
    <row r="126" spans="1:10" ht="25.5" x14ac:dyDescent="0.2">
      <c r="A126" s="146" t="s">
        <v>15</v>
      </c>
      <c r="B126" s="115"/>
      <c r="C126" s="73" t="s">
        <v>123</v>
      </c>
      <c r="D126" s="133" t="s">
        <v>116</v>
      </c>
      <c r="E126" s="144"/>
      <c r="F126" s="50"/>
    </row>
    <row r="127" spans="1:10" ht="15.95" customHeight="1" x14ac:dyDescent="0.2">
      <c r="A127" s="211" t="s">
        <v>120</v>
      </c>
      <c r="B127" s="108"/>
      <c r="C127" s="21" t="s">
        <v>212</v>
      </c>
      <c r="D127" s="206"/>
      <c r="E127" s="207"/>
    </row>
    <row r="128" spans="1:10" ht="24.75" customHeight="1" x14ac:dyDescent="0.2">
      <c r="A128" s="153" t="s">
        <v>122</v>
      </c>
      <c r="B128" s="108"/>
      <c r="C128" s="21" t="s">
        <v>212</v>
      </c>
      <c r="D128" s="208"/>
      <c r="E128" s="207"/>
    </row>
    <row r="129" spans="1:10" ht="15.95" customHeight="1" thickBot="1" x14ac:dyDescent="0.25">
      <c r="A129" s="225" t="s">
        <v>121</v>
      </c>
      <c r="B129" s="120"/>
      <c r="C129" s="22">
        <v>31</v>
      </c>
      <c r="D129" s="209"/>
      <c r="E129" s="210"/>
    </row>
    <row r="131" spans="1:10" x14ac:dyDescent="0.2">
      <c r="G131" s="51"/>
    </row>
    <row r="132" spans="1:10" ht="13.5" thickBot="1" x14ac:dyDescent="0.25">
      <c r="A132" s="197" t="s">
        <v>184</v>
      </c>
      <c r="B132" s="197"/>
      <c r="C132" s="197"/>
      <c r="D132" s="197"/>
      <c r="E132" s="197"/>
      <c r="F132" s="197"/>
      <c r="G132" s="197"/>
      <c r="H132" s="197"/>
      <c r="I132" s="197"/>
      <c r="J132" s="197"/>
    </row>
    <row r="133" spans="1:10" ht="13.5" thickBot="1" x14ac:dyDescent="0.25">
      <c r="A133" s="214" t="s">
        <v>183</v>
      </c>
      <c r="B133" s="215"/>
      <c r="C133" s="215"/>
      <c r="D133" s="215"/>
      <c r="E133" s="215"/>
      <c r="F133" s="215"/>
      <c r="G133" s="215"/>
      <c r="H133" s="215"/>
      <c r="I133" s="215"/>
      <c r="J133" s="216"/>
    </row>
    <row r="134" spans="1:10" ht="30" customHeight="1" x14ac:dyDescent="0.2">
      <c r="A134" s="149" t="s">
        <v>47</v>
      </c>
      <c r="B134" s="229"/>
      <c r="C134" s="64" t="s">
        <v>48</v>
      </c>
      <c r="D134" s="201" t="s">
        <v>49</v>
      </c>
      <c r="E134" s="213"/>
      <c r="F134" s="201" t="s">
        <v>50</v>
      </c>
      <c r="G134" s="213"/>
      <c r="H134" s="213"/>
      <c r="I134" s="201" t="s">
        <v>116</v>
      </c>
      <c r="J134" s="221"/>
    </row>
    <row r="135" spans="1:10" ht="26.25" customHeight="1" x14ac:dyDescent="0.2">
      <c r="A135" s="227" t="s">
        <v>51</v>
      </c>
      <c r="B135" s="108"/>
      <c r="C135" s="67"/>
      <c r="D135" s="67" t="s">
        <v>52</v>
      </c>
      <c r="E135" s="68" t="s">
        <v>53</v>
      </c>
      <c r="F135" s="67" t="s">
        <v>54</v>
      </c>
      <c r="G135" s="67" t="s">
        <v>55</v>
      </c>
      <c r="H135" s="67" t="s">
        <v>56</v>
      </c>
      <c r="I135" s="203"/>
      <c r="J135" s="222"/>
    </row>
    <row r="136" spans="1:10" ht="15.95" customHeight="1" x14ac:dyDescent="0.2">
      <c r="A136" s="230" t="s">
        <v>11</v>
      </c>
      <c r="B136" s="108"/>
      <c r="C136" s="12" t="s">
        <v>212</v>
      </c>
      <c r="D136" s="12" t="s">
        <v>212</v>
      </c>
      <c r="E136" s="85" t="s">
        <v>212</v>
      </c>
      <c r="F136" s="85" t="s">
        <v>212</v>
      </c>
      <c r="G136" s="85" t="s">
        <v>212</v>
      </c>
      <c r="H136" s="85" t="s">
        <v>212</v>
      </c>
      <c r="I136" s="212"/>
      <c r="J136" s="109"/>
    </row>
    <row r="137" spans="1:10" ht="28.5" customHeight="1" x14ac:dyDescent="0.2">
      <c r="A137" s="230" t="s">
        <v>12</v>
      </c>
      <c r="B137" s="108"/>
      <c r="C137" s="12">
        <f>6543+D145</f>
        <v>6573</v>
      </c>
      <c r="D137" s="12" t="s">
        <v>212</v>
      </c>
      <c r="E137" s="85" t="s">
        <v>212</v>
      </c>
      <c r="F137" s="85" t="s">
        <v>212</v>
      </c>
      <c r="G137" s="85" t="s">
        <v>212</v>
      </c>
      <c r="H137" s="85" t="s">
        <v>212</v>
      </c>
      <c r="I137" s="212" t="s">
        <v>224</v>
      </c>
      <c r="J137" s="109"/>
    </row>
    <row r="138" spans="1:10" ht="27" customHeight="1" x14ac:dyDescent="0.2">
      <c r="A138" s="142" t="s">
        <v>57</v>
      </c>
      <c r="B138" s="108"/>
      <c r="C138" s="21">
        <f>37564+E145</f>
        <v>37826</v>
      </c>
      <c r="D138" s="83" t="s">
        <v>212</v>
      </c>
      <c r="E138" s="86" t="s">
        <v>212</v>
      </c>
      <c r="F138" s="86" t="s">
        <v>212</v>
      </c>
      <c r="G138" s="86" t="s">
        <v>212</v>
      </c>
      <c r="H138" s="86" t="s">
        <v>212</v>
      </c>
      <c r="I138" s="212" t="s">
        <v>224</v>
      </c>
      <c r="J138" s="109"/>
    </row>
    <row r="139" spans="1:10" ht="27.75" customHeight="1" thickBot="1" x14ac:dyDescent="0.25">
      <c r="A139" s="231" t="s">
        <v>58</v>
      </c>
      <c r="B139" s="120"/>
      <c r="C139" s="22">
        <f>2080+F145</f>
        <v>2109</v>
      </c>
      <c r="D139" s="84" t="s">
        <v>212</v>
      </c>
      <c r="E139" s="87" t="s">
        <v>212</v>
      </c>
      <c r="F139" s="87" t="s">
        <v>212</v>
      </c>
      <c r="G139" s="87" t="s">
        <v>212</v>
      </c>
      <c r="H139" s="87" t="s">
        <v>212</v>
      </c>
      <c r="I139" s="235"/>
      <c r="J139" s="121"/>
    </row>
    <row r="140" spans="1:10" x14ac:dyDescent="0.2">
      <c r="A140" s="102" t="s">
        <v>225</v>
      </c>
      <c r="B140" s="103"/>
      <c r="C140" s="103"/>
      <c r="D140" s="104"/>
      <c r="E140" s="104"/>
      <c r="F140" s="104"/>
      <c r="G140" s="104"/>
      <c r="H140" s="104"/>
      <c r="I140" s="104"/>
      <c r="J140" s="104"/>
    </row>
    <row r="141" spans="1:10" ht="13.5" thickBot="1" x14ac:dyDescent="0.25">
      <c r="A141" s="102" t="s">
        <v>226</v>
      </c>
      <c r="B141" s="103"/>
      <c r="C141" s="103"/>
      <c r="D141" s="104"/>
      <c r="E141" s="104"/>
      <c r="F141" s="104"/>
      <c r="G141" s="104"/>
      <c r="H141" s="104"/>
      <c r="I141" s="104"/>
      <c r="J141" s="104"/>
    </row>
    <row r="142" spans="1:10" ht="13.5" thickBot="1" x14ac:dyDescent="0.25">
      <c r="A142" s="198" t="s">
        <v>185</v>
      </c>
      <c r="B142" s="199"/>
      <c r="C142" s="199"/>
      <c r="D142" s="199"/>
      <c r="E142" s="199"/>
      <c r="F142" s="199"/>
      <c r="G142" s="199"/>
      <c r="H142" s="199"/>
      <c r="I142" s="125"/>
      <c r="J142" s="4"/>
    </row>
    <row r="143" spans="1:10" ht="15" customHeight="1" x14ac:dyDescent="0.2">
      <c r="A143" s="149" t="s">
        <v>59</v>
      </c>
      <c r="B143" s="115"/>
      <c r="C143" s="201"/>
      <c r="D143" s="223"/>
      <c r="E143" s="223"/>
      <c r="F143" s="223"/>
      <c r="G143" s="201" t="s">
        <v>116</v>
      </c>
      <c r="H143" s="202"/>
      <c r="I143" s="116"/>
      <c r="J143" s="4"/>
    </row>
    <row r="144" spans="1:10" ht="15.95" customHeight="1" x14ac:dyDescent="0.2">
      <c r="A144" s="154"/>
      <c r="B144" s="108"/>
      <c r="C144" s="76" t="s">
        <v>11</v>
      </c>
      <c r="D144" s="76" t="s">
        <v>12</v>
      </c>
      <c r="E144" s="76" t="s">
        <v>57</v>
      </c>
      <c r="F144" s="76" t="s">
        <v>58</v>
      </c>
      <c r="G144" s="203"/>
      <c r="H144" s="204"/>
      <c r="I144" s="109"/>
      <c r="J144" s="4"/>
    </row>
    <row r="145" spans="1:11" ht="15.95" customHeight="1" thickBot="1" x14ac:dyDescent="0.25">
      <c r="A145" s="228" t="s">
        <v>48</v>
      </c>
      <c r="B145" s="120"/>
      <c r="C145" s="87" t="s">
        <v>212</v>
      </c>
      <c r="D145" s="23">
        <v>30</v>
      </c>
      <c r="E145" s="23">
        <v>262</v>
      </c>
      <c r="F145" s="23">
        <v>29</v>
      </c>
      <c r="G145" s="205" t="s">
        <v>216</v>
      </c>
      <c r="H145" s="120"/>
      <c r="I145" s="121"/>
      <c r="J145" s="4"/>
    </row>
    <row r="146" spans="1:11" x14ac:dyDescent="0.2">
      <c r="B146" s="4"/>
      <c r="C146" s="4"/>
      <c r="D146" s="4"/>
      <c r="E146" s="4"/>
      <c r="F146" s="4"/>
      <c r="G146" s="4"/>
      <c r="H146" s="4"/>
      <c r="I146" s="4"/>
      <c r="J146" s="4"/>
    </row>
    <row r="147" spans="1:11" ht="13.5" thickBot="1" x14ac:dyDescent="0.25">
      <c r="B147" s="4"/>
      <c r="C147" s="4"/>
      <c r="D147" s="4"/>
      <c r="E147" s="4"/>
      <c r="F147" s="4"/>
      <c r="G147" s="4"/>
      <c r="H147" s="4"/>
      <c r="I147" s="4"/>
      <c r="J147" s="4"/>
    </row>
    <row r="148" spans="1:11" ht="13.5" thickBot="1" x14ac:dyDescent="0.25">
      <c r="A148" s="217" t="s">
        <v>186</v>
      </c>
      <c r="B148" s="218"/>
      <c r="C148" s="218"/>
      <c r="D148" s="218"/>
      <c r="E148" s="218"/>
      <c r="F148" s="218"/>
      <c r="G148" s="218"/>
      <c r="H148" s="218"/>
      <c r="I148" s="218"/>
      <c r="J148" s="219"/>
    </row>
    <row r="149" spans="1:11" ht="15" customHeight="1" x14ac:dyDescent="0.2">
      <c r="A149" s="149" t="s">
        <v>60</v>
      </c>
      <c r="B149" s="115"/>
      <c r="C149" s="232" t="s">
        <v>49</v>
      </c>
      <c r="D149" s="233"/>
      <c r="E149" s="234"/>
      <c r="F149" s="201" t="s">
        <v>50</v>
      </c>
      <c r="G149" s="213"/>
      <c r="H149" s="213"/>
      <c r="I149" s="201" t="s">
        <v>116</v>
      </c>
      <c r="J149" s="221"/>
    </row>
    <row r="150" spans="1:11" ht="25.5" x14ac:dyDescent="0.2">
      <c r="A150" s="227" t="s">
        <v>51</v>
      </c>
      <c r="B150" s="108"/>
      <c r="C150" s="67" t="s">
        <v>61</v>
      </c>
      <c r="D150" s="67" t="s">
        <v>52</v>
      </c>
      <c r="E150" s="68" t="s">
        <v>53</v>
      </c>
      <c r="F150" s="67" t="s">
        <v>54</v>
      </c>
      <c r="G150" s="67" t="s">
        <v>55</v>
      </c>
      <c r="H150" s="67" t="s">
        <v>56</v>
      </c>
      <c r="I150" s="203"/>
      <c r="J150" s="222"/>
    </row>
    <row r="151" spans="1:11" ht="15.95" customHeight="1" x14ac:dyDescent="0.2">
      <c r="A151" s="142" t="s">
        <v>11</v>
      </c>
      <c r="B151" s="108"/>
      <c r="C151" s="24" t="s">
        <v>212</v>
      </c>
      <c r="D151" s="24" t="s">
        <v>212</v>
      </c>
      <c r="E151" s="88" t="s">
        <v>212</v>
      </c>
      <c r="F151" s="88" t="s">
        <v>212</v>
      </c>
      <c r="G151" s="88" t="s">
        <v>212</v>
      </c>
      <c r="H151" s="88" t="s">
        <v>212</v>
      </c>
      <c r="I151" s="226"/>
      <c r="J151" s="109"/>
    </row>
    <row r="152" spans="1:11" ht="15.95" customHeight="1" x14ac:dyDescent="0.2">
      <c r="A152" s="142" t="s">
        <v>12</v>
      </c>
      <c r="B152" s="108"/>
      <c r="C152" s="24" t="s">
        <v>212</v>
      </c>
      <c r="D152" s="24" t="s">
        <v>212</v>
      </c>
      <c r="E152" s="88" t="s">
        <v>212</v>
      </c>
      <c r="F152" s="88" t="s">
        <v>212</v>
      </c>
      <c r="G152" s="88" t="s">
        <v>212</v>
      </c>
      <c r="H152" s="88" t="s">
        <v>212</v>
      </c>
      <c r="I152" s="226"/>
      <c r="J152" s="109"/>
    </row>
    <row r="153" spans="1:11" ht="15.95" customHeight="1" x14ac:dyDescent="0.2">
      <c r="A153" s="142" t="s">
        <v>57</v>
      </c>
      <c r="B153" s="108"/>
      <c r="C153" s="24" t="s">
        <v>212</v>
      </c>
      <c r="D153" s="24" t="s">
        <v>212</v>
      </c>
      <c r="E153" s="88" t="s">
        <v>212</v>
      </c>
      <c r="F153" s="88" t="s">
        <v>212</v>
      </c>
      <c r="G153" s="88" t="s">
        <v>212</v>
      </c>
      <c r="H153" s="88" t="s">
        <v>212</v>
      </c>
      <c r="I153" s="226"/>
      <c r="J153" s="109"/>
    </row>
    <row r="154" spans="1:11" ht="15.95" customHeight="1" thickBot="1" x14ac:dyDescent="0.25">
      <c r="A154" s="231" t="s">
        <v>58</v>
      </c>
      <c r="B154" s="120"/>
      <c r="C154" s="25" t="s">
        <v>212</v>
      </c>
      <c r="D154" s="25" t="s">
        <v>212</v>
      </c>
      <c r="E154" s="89" t="s">
        <v>212</v>
      </c>
      <c r="F154" s="89" t="s">
        <v>212</v>
      </c>
      <c r="G154" s="89" t="s">
        <v>212</v>
      </c>
      <c r="H154" s="89" t="s">
        <v>212</v>
      </c>
      <c r="I154" s="235"/>
      <c r="J154" s="121"/>
    </row>
    <row r="155" spans="1:11" x14ac:dyDescent="0.2">
      <c r="B155" s="45"/>
      <c r="C155" s="45"/>
      <c r="D155" s="46"/>
      <c r="E155" s="47"/>
      <c r="F155" s="48"/>
      <c r="G155" s="48"/>
      <c r="H155" s="48"/>
      <c r="I155" s="48"/>
      <c r="J155" s="49"/>
    </row>
    <row r="156" spans="1:11" x14ac:dyDescent="0.2">
      <c r="B156" s="53"/>
      <c r="C156" s="53"/>
      <c r="D156" s="46"/>
      <c r="E156" s="47"/>
      <c r="F156" s="48"/>
      <c r="G156" s="48"/>
      <c r="H156" s="48"/>
      <c r="I156" s="48"/>
      <c r="J156" s="49"/>
    </row>
    <row r="157" spans="1:11" ht="13.5" thickBot="1" x14ac:dyDescent="0.25">
      <c r="A157" s="197" t="s">
        <v>187</v>
      </c>
      <c r="B157" s="197"/>
      <c r="C157" s="197"/>
      <c r="D157" s="197"/>
      <c r="E157" s="197"/>
      <c r="F157" s="197"/>
      <c r="G157" s="197"/>
      <c r="H157" s="197"/>
      <c r="I157" s="197"/>
      <c r="J157" s="197"/>
    </row>
    <row r="158" spans="1:11" ht="13.5" thickBot="1" x14ac:dyDescent="0.25">
      <c r="A158" s="198" t="s">
        <v>189</v>
      </c>
      <c r="B158" s="124"/>
      <c r="C158" s="124"/>
      <c r="D158" s="124"/>
      <c r="E158" s="124"/>
      <c r="F158" s="124"/>
      <c r="G158" s="124"/>
      <c r="H158" s="124"/>
      <c r="I158" s="124"/>
      <c r="J158" s="125"/>
      <c r="K158" s="51"/>
    </row>
    <row r="159" spans="1:11" ht="15.95" customHeight="1" x14ac:dyDescent="0.2">
      <c r="A159" s="146" t="s">
        <v>62</v>
      </c>
      <c r="B159" s="115"/>
      <c r="C159" s="64"/>
      <c r="D159" s="201"/>
      <c r="E159" s="213"/>
      <c r="F159" s="201" t="s">
        <v>50</v>
      </c>
      <c r="G159" s="213"/>
      <c r="H159" s="213"/>
      <c r="I159" s="201" t="s">
        <v>116</v>
      </c>
      <c r="J159" s="221"/>
    </row>
    <row r="160" spans="1:11" ht="15.95" customHeight="1" x14ac:dyDescent="0.2">
      <c r="A160" s="227" t="s">
        <v>51</v>
      </c>
      <c r="B160" s="108"/>
      <c r="C160" s="67" t="s">
        <v>63</v>
      </c>
      <c r="D160" s="67" t="s">
        <v>64</v>
      </c>
      <c r="E160" s="67" t="s">
        <v>65</v>
      </c>
      <c r="F160" s="67" t="s">
        <v>54</v>
      </c>
      <c r="G160" s="67" t="s">
        <v>55</v>
      </c>
      <c r="H160" s="67" t="s">
        <v>56</v>
      </c>
      <c r="I160" s="203"/>
      <c r="J160" s="222"/>
    </row>
    <row r="161" spans="1:10" ht="15.95" customHeight="1" x14ac:dyDescent="0.2">
      <c r="A161" s="142" t="s">
        <v>11</v>
      </c>
      <c r="B161" s="108"/>
      <c r="C161" s="24" t="s">
        <v>212</v>
      </c>
      <c r="D161" s="24" t="s">
        <v>212</v>
      </c>
      <c r="E161" s="88" t="s">
        <v>212</v>
      </c>
      <c r="F161" s="88" t="s">
        <v>212</v>
      </c>
      <c r="G161" s="88" t="s">
        <v>212</v>
      </c>
      <c r="H161" s="88" t="s">
        <v>212</v>
      </c>
      <c r="I161" s="226"/>
      <c r="J161" s="109"/>
    </row>
    <row r="162" spans="1:10" ht="15.95" customHeight="1" x14ac:dyDescent="0.2">
      <c r="A162" s="142" t="s">
        <v>12</v>
      </c>
      <c r="B162" s="108"/>
      <c r="C162" s="24">
        <v>360.5</v>
      </c>
      <c r="D162" s="95">
        <v>323.88</v>
      </c>
      <c r="E162" s="26">
        <v>36.6</v>
      </c>
      <c r="F162" s="88" t="s">
        <v>212</v>
      </c>
      <c r="G162" s="26">
        <v>135.61000000000001</v>
      </c>
      <c r="H162" s="26">
        <v>224.9</v>
      </c>
      <c r="I162" s="226"/>
      <c r="J162" s="109"/>
    </row>
    <row r="163" spans="1:10" ht="15.95" customHeight="1" x14ac:dyDescent="0.2">
      <c r="A163" s="142" t="s">
        <v>57</v>
      </c>
      <c r="B163" s="108"/>
      <c r="C163" s="24">
        <v>3694.3</v>
      </c>
      <c r="D163" s="95">
        <v>1596.91</v>
      </c>
      <c r="E163" s="26">
        <v>2097.42</v>
      </c>
      <c r="F163" s="88" t="s">
        <v>212</v>
      </c>
      <c r="G163" s="26">
        <v>2143.11</v>
      </c>
      <c r="H163" s="26">
        <v>1551.22</v>
      </c>
      <c r="I163" s="226"/>
      <c r="J163" s="109"/>
    </row>
    <row r="164" spans="1:10" ht="15.95" customHeight="1" thickBot="1" x14ac:dyDescent="0.25">
      <c r="A164" s="231" t="s">
        <v>58</v>
      </c>
      <c r="B164" s="120"/>
      <c r="C164" s="25">
        <v>3266.1</v>
      </c>
      <c r="D164" s="96">
        <v>48.71</v>
      </c>
      <c r="E164" s="27">
        <v>3217.34</v>
      </c>
      <c r="F164" s="89" t="s">
        <v>212</v>
      </c>
      <c r="G164" s="27">
        <v>3212.71</v>
      </c>
      <c r="H164" s="27">
        <v>53.35</v>
      </c>
      <c r="I164" s="235"/>
      <c r="J164" s="121"/>
    </row>
    <row r="165" spans="1:10" x14ac:dyDescent="0.2">
      <c r="B165" s="4"/>
      <c r="C165" s="4"/>
      <c r="D165" s="4"/>
      <c r="E165" s="4"/>
      <c r="F165" s="4"/>
      <c r="G165" s="4"/>
      <c r="H165" s="4"/>
      <c r="I165" s="4"/>
      <c r="J165" s="4"/>
    </row>
    <row r="166" spans="1:10" ht="13.5" thickBot="1" x14ac:dyDescent="0.25">
      <c r="B166" s="4"/>
      <c r="C166" s="4"/>
      <c r="D166" s="4"/>
      <c r="E166" s="4"/>
      <c r="F166" s="4"/>
      <c r="G166" s="4"/>
      <c r="H166" s="4"/>
      <c r="I166" s="4"/>
      <c r="J166" s="4"/>
    </row>
    <row r="167" spans="1:10" ht="13.5" thickBot="1" x14ac:dyDescent="0.25">
      <c r="A167" s="198" t="s">
        <v>188</v>
      </c>
      <c r="B167" s="124"/>
      <c r="C167" s="124"/>
      <c r="D167" s="124"/>
      <c r="E167" s="124"/>
      <c r="F167" s="124"/>
      <c r="G167" s="125"/>
      <c r="H167" s="77"/>
      <c r="I167" s="4"/>
      <c r="J167" s="4"/>
    </row>
    <row r="168" spans="1:10" ht="39.75" customHeight="1" x14ac:dyDescent="0.2">
      <c r="A168" s="149" t="s">
        <v>70</v>
      </c>
      <c r="B168" s="115"/>
      <c r="C168" s="69" t="s">
        <v>68</v>
      </c>
      <c r="D168" s="133" t="s">
        <v>69</v>
      </c>
      <c r="E168" s="242"/>
      <c r="F168" s="201" t="s">
        <v>116</v>
      </c>
      <c r="G168" s="116"/>
      <c r="H168" s="4"/>
      <c r="I168" s="4"/>
      <c r="J168" s="97"/>
    </row>
    <row r="169" spans="1:10" ht="15.95" customHeight="1" x14ac:dyDescent="0.2">
      <c r="A169" s="142" t="s">
        <v>66</v>
      </c>
      <c r="B169" s="108"/>
      <c r="C169" s="60" t="s">
        <v>212</v>
      </c>
      <c r="D169" s="208" t="s">
        <v>212</v>
      </c>
      <c r="E169" s="129"/>
      <c r="F169" s="239" t="s">
        <v>212</v>
      </c>
      <c r="G169" s="240"/>
      <c r="H169" s="4"/>
      <c r="I169" s="4"/>
      <c r="J169" s="4"/>
    </row>
    <row r="170" spans="1:10" ht="47.25" customHeight="1" thickBot="1" x14ac:dyDescent="0.25">
      <c r="A170" s="231" t="s">
        <v>67</v>
      </c>
      <c r="B170" s="120"/>
      <c r="C170" s="61">
        <v>4380</v>
      </c>
      <c r="D170" s="237">
        <v>701</v>
      </c>
      <c r="E170" s="238"/>
      <c r="F170" s="241"/>
      <c r="G170" s="136"/>
      <c r="H170" s="4"/>
      <c r="I170" s="4"/>
      <c r="J170" s="4"/>
    </row>
  </sheetData>
  <sheetProtection selectLockedCells="1"/>
  <customSheetViews>
    <customSheetView guid="{4D727E3C-2C78-4173-9F6E-D686E8DC0B17}" showPageBreaks="1" topLeftCell="A4">
      <selection activeCell="C13" sqref="C13"/>
      <pageMargins left="0.74803149606299213" right="0.74803149606299213" top="0.78740157480314965" bottom="0.59055118110236227" header="0.51181102362204722" footer="0.31496062992125984"/>
      <printOptions horizontalCentered="1"/>
      <pageSetup paperSize="9" orientation="landscape" r:id="rId1"/>
      <headerFooter alignWithMargins="0">
        <oddHeader>&amp;C&amp;"Arial,Bold"Reporting Period: 2012-2013&amp;REconomic Regulation Authority (WA)</oddHeader>
        <oddFooter>&amp;LElectricity Compliance Reporting Manual - Datasheets - &amp;A&amp;C &amp;RPage &amp;P  of  &amp;N</oddFooter>
      </headerFooter>
    </customSheetView>
    <customSheetView guid="{BC8C3EF2-E90D-46AA-8DF9-13F2D58CF104}" topLeftCell="A4">
      <selection activeCell="C13" sqref="C13"/>
      <pageMargins left="0.74803149606299213" right="0.74803149606299213" top="0.78740157480314965" bottom="0.59055118110236227" header="0.51181102362204722" footer="0.31496062992125984"/>
      <printOptions horizontalCentered="1"/>
      <pageSetup paperSize="9" orientation="landscape" r:id="rId2"/>
      <headerFooter alignWithMargins="0">
        <oddHeader>&amp;C&amp;"Arial,Bold"Reporting Period: 2012-2013&amp;REconomic Regulation Authority (WA)</oddHeader>
        <oddFooter>&amp;LElectricity Compliance Reporting Manual - Datasheets - &amp;A&amp;C &amp;RPage &amp;P  of  &amp;N</oddFooter>
      </headerFooter>
    </customSheetView>
  </customSheetViews>
  <mergeCells count="282">
    <mergeCell ref="A4:C4"/>
    <mergeCell ref="I161:J161"/>
    <mergeCell ref="I162:J162"/>
    <mergeCell ref="I138:J138"/>
    <mergeCell ref="I139:J139"/>
    <mergeCell ref="I149:J150"/>
    <mergeCell ref="D169:E169"/>
    <mergeCell ref="D170:E170"/>
    <mergeCell ref="D159:E159"/>
    <mergeCell ref="F159:H159"/>
    <mergeCell ref="F149:H149"/>
    <mergeCell ref="F168:G168"/>
    <mergeCell ref="F169:G169"/>
    <mergeCell ref="F170:G170"/>
    <mergeCell ref="I152:J152"/>
    <mergeCell ref="I163:J163"/>
    <mergeCell ref="I164:J164"/>
    <mergeCell ref="D168:E168"/>
    <mergeCell ref="A157:J157"/>
    <mergeCell ref="A164:B164"/>
    <mergeCell ref="A168:B168"/>
    <mergeCell ref="A169:B169"/>
    <mergeCell ref="A170:B170"/>
    <mergeCell ref="A159:B159"/>
    <mergeCell ref="A160:B160"/>
    <mergeCell ref="A161:B161"/>
    <mergeCell ref="A162:B162"/>
    <mergeCell ref="A163:B163"/>
    <mergeCell ref="A167:G167"/>
    <mergeCell ref="A153:B153"/>
    <mergeCell ref="A154:B154"/>
    <mergeCell ref="C149:E149"/>
    <mergeCell ref="I153:J153"/>
    <mergeCell ref="I154:J154"/>
    <mergeCell ref="I159:J160"/>
    <mergeCell ref="A158:J158"/>
    <mergeCell ref="A129:B129"/>
    <mergeCell ref="I151:J151"/>
    <mergeCell ref="A149:B149"/>
    <mergeCell ref="A150:B150"/>
    <mergeCell ref="A151:B151"/>
    <mergeCell ref="A143:B144"/>
    <mergeCell ref="A145:B145"/>
    <mergeCell ref="A134:B134"/>
    <mergeCell ref="A135:B135"/>
    <mergeCell ref="A136:B136"/>
    <mergeCell ref="A137:B137"/>
    <mergeCell ref="A138:B138"/>
    <mergeCell ref="A139:B139"/>
    <mergeCell ref="I136:J136"/>
    <mergeCell ref="I117:J117"/>
    <mergeCell ref="G143:I144"/>
    <mergeCell ref="G145:I145"/>
    <mergeCell ref="A142:I142"/>
    <mergeCell ref="D127:E127"/>
    <mergeCell ref="D128:E128"/>
    <mergeCell ref="D129:E129"/>
    <mergeCell ref="A127:B127"/>
    <mergeCell ref="A152:B152"/>
    <mergeCell ref="I137:J137"/>
    <mergeCell ref="F134:H134"/>
    <mergeCell ref="D134:E134"/>
    <mergeCell ref="A133:J133"/>
    <mergeCell ref="A148:J148"/>
    <mergeCell ref="A125:E125"/>
    <mergeCell ref="I120:J120"/>
    <mergeCell ref="I121:J121"/>
    <mergeCell ref="I134:J135"/>
    <mergeCell ref="C143:F143"/>
    <mergeCell ref="A132:J132"/>
    <mergeCell ref="A124:E124"/>
    <mergeCell ref="I118:J118"/>
    <mergeCell ref="I119:J119"/>
    <mergeCell ref="A128:B128"/>
    <mergeCell ref="C95:E95"/>
    <mergeCell ref="A2:F2"/>
    <mergeCell ref="F6:G6"/>
    <mergeCell ref="A6:A7"/>
    <mergeCell ref="B6:B7"/>
    <mergeCell ref="C27:E27"/>
    <mergeCell ref="C28:E28"/>
    <mergeCell ref="I109:J109"/>
    <mergeCell ref="I110:J110"/>
    <mergeCell ref="A32:A33"/>
    <mergeCell ref="B32:B33"/>
    <mergeCell ref="F32:H32"/>
    <mergeCell ref="A58:A74"/>
    <mergeCell ref="B58:B74"/>
    <mergeCell ref="A78:A79"/>
    <mergeCell ref="B78:B79"/>
    <mergeCell ref="E78:G78"/>
    <mergeCell ref="A107:J107"/>
    <mergeCell ref="A98:G98"/>
    <mergeCell ref="A108:J108"/>
    <mergeCell ref="A109:B109"/>
    <mergeCell ref="A110:B113"/>
    <mergeCell ref="A15:A16"/>
    <mergeCell ref="B15:B16"/>
    <mergeCell ref="C42:E42"/>
    <mergeCell ref="C43:E43"/>
    <mergeCell ref="C44:E44"/>
    <mergeCell ref="C45:E45"/>
    <mergeCell ref="C46:E46"/>
    <mergeCell ref="C47:E47"/>
    <mergeCell ref="I72:J72"/>
    <mergeCell ref="I73:J73"/>
    <mergeCell ref="I74:J74"/>
    <mergeCell ref="C74:E74"/>
    <mergeCell ref="C73:E73"/>
    <mergeCell ref="C72:E72"/>
    <mergeCell ref="I42:J42"/>
    <mergeCell ref="I43:J43"/>
    <mergeCell ref="I44:J44"/>
    <mergeCell ref="I45:J45"/>
    <mergeCell ref="I46:J46"/>
    <mergeCell ref="I47:J47"/>
    <mergeCell ref="I48:J48"/>
    <mergeCell ref="I49:J49"/>
    <mergeCell ref="I50:J50"/>
    <mergeCell ref="C63:E63"/>
    <mergeCell ref="C62:E62"/>
    <mergeCell ref="C61:E61"/>
    <mergeCell ref="A5:I5"/>
    <mergeCell ref="C78:D79"/>
    <mergeCell ref="C80:D80"/>
    <mergeCell ref="C81:D81"/>
    <mergeCell ref="H95:J95"/>
    <mergeCell ref="C85:E86"/>
    <mergeCell ref="C87:E87"/>
    <mergeCell ref="C88:E88"/>
    <mergeCell ref="C89:E89"/>
    <mergeCell ref="C90:E90"/>
    <mergeCell ref="C91:E91"/>
    <mergeCell ref="C92:E92"/>
    <mergeCell ref="I63:J63"/>
    <mergeCell ref="I64:J64"/>
    <mergeCell ref="I65:J65"/>
    <mergeCell ref="I66:J66"/>
    <mergeCell ref="I67:J67"/>
    <mergeCell ref="I68:J68"/>
    <mergeCell ref="I69:J69"/>
    <mergeCell ref="I70:J70"/>
    <mergeCell ref="I71:J71"/>
    <mergeCell ref="I54:J54"/>
    <mergeCell ref="I55:J55"/>
    <mergeCell ref="H6:I7"/>
    <mergeCell ref="F8:I8"/>
    <mergeCell ref="F19:I19"/>
    <mergeCell ref="F20:I20"/>
    <mergeCell ref="F21:I21"/>
    <mergeCell ref="F22:I22"/>
    <mergeCell ref="F23:I23"/>
    <mergeCell ref="F15:G15"/>
    <mergeCell ref="H15:I16"/>
    <mergeCell ref="F9:I9"/>
    <mergeCell ref="H10:I10"/>
    <mergeCell ref="H11:I11"/>
    <mergeCell ref="H12:I12"/>
    <mergeCell ref="H13:I13"/>
    <mergeCell ref="F17:I17"/>
    <mergeCell ref="F18:I18"/>
    <mergeCell ref="C6:E7"/>
    <mergeCell ref="C8:E8"/>
    <mergeCell ref="C9:E9"/>
    <mergeCell ref="C10:E10"/>
    <mergeCell ref="C11:E11"/>
    <mergeCell ref="C12:E12"/>
    <mergeCell ref="C13:E13"/>
    <mergeCell ref="C19:E19"/>
    <mergeCell ref="C20:E20"/>
    <mergeCell ref="C15:E16"/>
    <mergeCell ref="C17:E17"/>
    <mergeCell ref="C18:E18"/>
    <mergeCell ref="C21:E21"/>
    <mergeCell ref="C22:E22"/>
    <mergeCell ref="C23:E23"/>
    <mergeCell ref="C24:E24"/>
    <mergeCell ref="C25:E25"/>
    <mergeCell ref="C26:E26"/>
    <mergeCell ref="A14:I14"/>
    <mergeCell ref="C34:E34"/>
    <mergeCell ref="C32:E33"/>
    <mergeCell ref="C35:E35"/>
    <mergeCell ref="C36:E36"/>
    <mergeCell ref="C38:E38"/>
    <mergeCell ref="C39:E39"/>
    <mergeCell ref="C40:E40"/>
    <mergeCell ref="C41:E41"/>
    <mergeCell ref="F24:I24"/>
    <mergeCell ref="F25:I25"/>
    <mergeCell ref="F26:I26"/>
    <mergeCell ref="F27:I27"/>
    <mergeCell ref="F28:I28"/>
    <mergeCell ref="I32:J33"/>
    <mergeCell ref="I34:J34"/>
    <mergeCell ref="F35:J35"/>
    <mergeCell ref="I36:J36"/>
    <mergeCell ref="I38:J38"/>
    <mergeCell ref="I39:J39"/>
    <mergeCell ref="I40:J40"/>
    <mergeCell ref="I41:J41"/>
    <mergeCell ref="A37:J37"/>
    <mergeCell ref="A31:J31"/>
    <mergeCell ref="C48:E48"/>
    <mergeCell ref="C49:E49"/>
    <mergeCell ref="C59:E59"/>
    <mergeCell ref="C58:E58"/>
    <mergeCell ref="C57:E57"/>
    <mergeCell ref="I56:J56"/>
    <mergeCell ref="I57:J57"/>
    <mergeCell ref="I58:J58"/>
    <mergeCell ref="I59:J59"/>
    <mergeCell ref="C56:E56"/>
    <mergeCell ref="C55:E55"/>
    <mergeCell ref="C54:E54"/>
    <mergeCell ref="C50:E50"/>
    <mergeCell ref="A51:J51"/>
    <mergeCell ref="A52:A53"/>
    <mergeCell ref="B52:B53"/>
    <mergeCell ref="C52:E53"/>
    <mergeCell ref="F52:H52"/>
    <mergeCell ref="I52:J53"/>
    <mergeCell ref="H100:J100"/>
    <mergeCell ref="H101:J101"/>
    <mergeCell ref="H102:J102"/>
    <mergeCell ref="H103:J103"/>
    <mergeCell ref="H104:J104"/>
    <mergeCell ref="A99:J99"/>
    <mergeCell ref="C104:D104"/>
    <mergeCell ref="A103:B104"/>
    <mergeCell ref="D126:E126"/>
    <mergeCell ref="C103:D103"/>
    <mergeCell ref="A126:B126"/>
    <mergeCell ref="I111:J111"/>
    <mergeCell ref="I112:J112"/>
    <mergeCell ref="I113:J113"/>
    <mergeCell ref="A101:B102"/>
    <mergeCell ref="A100:B100"/>
    <mergeCell ref="C100:D100"/>
    <mergeCell ref="C101:D101"/>
    <mergeCell ref="C102:D102"/>
    <mergeCell ref="A114:B117"/>
    <mergeCell ref="A118:B121"/>
    <mergeCell ref="I114:J114"/>
    <mergeCell ref="I115:J115"/>
    <mergeCell ref="I116:J116"/>
    <mergeCell ref="H93:J93"/>
    <mergeCell ref="H94:J94"/>
    <mergeCell ref="C65:E65"/>
    <mergeCell ref="C69:E69"/>
    <mergeCell ref="C68:E68"/>
    <mergeCell ref="C67:E67"/>
    <mergeCell ref="C66:E66"/>
    <mergeCell ref="H78:J79"/>
    <mergeCell ref="H80:J80"/>
    <mergeCell ref="H85:J86"/>
    <mergeCell ref="H81:J81"/>
    <mergeCell ref="A77:J77"/>
    <mergeCell ref="A84:J84"/>
    <mergeCell ref="A85:A86"/>
    <mergeCell ref="B85:B86"/>
    <mergeCell ref="F85:G85"/>
    <mergeCell ref="F87:G87"/>
    <mergeCell ref="F88:G88"/>
    <mergeCell ref="F89:G89"/>
    <mergeCell ref="F90:G90"/>
    <mergeCell ref="F91:G91"/>
    <mergeCell ref="C93:E93"/>
    <mergeCell ref="C94:E94"/>
    <mergeCell ref="C60:E60"/>
    <mergeCell ref="C71:E71"/>
    <mergeCell ref="C70:E70"/>
    <mergeCell ref="H87:J87"/>
    <mergeCell ref="H88:J88"/>
    <mergeCell ref="H89:J89"/>
    <mergeCell ref="H90:J90"/>
    <mergeCell ref="H91:J91"/>
    <mergeCell ref="H92:J92"/>
    <mergeCell ref="I60:J60"/>
    <mergeCell ref="I61:J61"/>
    <mergeCell ref="I62:J62"/>
    <mergeCell ref="C64:E64"/>
  </mergeCells>
  <phoneticPr fontId="4" type="noConversion"/>
  <printOptions horizontalCentered="1"/>
  <pageMargins left="0.74803149606299213" right="0.74803149606299213" top="0.78740157480314965" bottom="0.59055118110236227" header="0.51181102362204722" footer="0.31496062992125984"/>
  <pageSetup paperSize="9" scale="85" orientation="landscape" r:id="rId3"/>
  <headerFooter alignWithMargins="0">
    <oddHeader>&amp;CReporting Period: 2013-2014&amp;REconomic Regulation Authority (WA)</oddHeader>
    <oddFooter>&amp;LElectricity Compliance Reporting Manual - Datasheets - &amp;A&amp;C &amp;RPage &amp;P  of  &amp;N</oddFooter>
  </headerFooter>
  <rowBreaks count="7" manualBreakCount="7">
    <brk id="13" max="16383" man="1"/>
    <brk id="30" max="16383" man="1"/>
    <brk id="50" max="16383" man="1"/>
    <brk id="76" max="16383" man="1"/>
    <brk id="95" max="16383" man="1"/>
    <brk id="122" max="9" man="1"/>
    <brk id="15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 this first</vt:lpstr>
      <vt:lpstr>Network Quality &amp; Reliability</vt:lpstr>
      <vt:lpstr>'Read this first'!Print_Area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Amie Leaf</cp:lastModifiedBy>
  <cp:lastPrinted>2014-09-17T02:38:55Z</cp:lastPrinted>
  <dcterms:created xsi:type="dcterms:W3CDTF">2007-04-23T01:19:35Z</dcterms:created>
  <dcterms:modified xsi:type="dcterms:W3CDTF">2017-06-23T07:29:40Z</dcterms:modified>
</cp:coreProperties>
</file>