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eruser\userdocs$\h088192\Desktop\2014\"/>
    </mc:Choice>
  </mc:AlternateContent>
  <bookViews>
    <workbookView xWindow="0" yWindow="0" windowWidth="28800" windowHeight="13500" tabRatio="712" firstSheet="1" activeTab="1"/>
  </bookViews>
  <sheets>
    <sheet name="Read this first" sheetId="1" r:id="rId1"/>
    <sheet name="Network Quality &amp; Reliability" sheetId="2" r:id="rId2"/>
  </sheets>
  <definedNames>
    <definedName name="_xlnm.Print_Area" localSheetId="0">'Read this first'!$A$1:$E$14</definedName>
    <definedName name="Z_4D727E3C_2C78_4173_9F6E_D686E8DC0B17_.wvu.PrintArea" localSheetId="0" hidden="1">'Read this first'!$A$1:$E$14</definedName>
    <definedName name="Z_4D727E3C_2C78_4173_9F6E_D686E8DC0B17_.wvu.PrintTitles" localSheetId="1" hidden="1">'Network Quality &amp; Reliability'!$4:$4</definedName>
    <definedName name="Z_BC8C3EF2_E90D_46AA_8DF9_13F2D58CF104_.wvu.PrintArea" localSheetId="0" hidden="1">'Read this first'!$A$1:$E$14</definedName>
    <definedName name="Z_BC8C3EF2_E90D_46AA_8DF9_13F2D58CF104_.wvu.PrintTitles" localSheetId="1" hidden="1">'Network Quality &amp; Reliability'!$4:$4</definedName>
  </definedNames>
  <calcPr calcId="162913"/>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workbook>
</file>

<file path=xl/calcChain.xml><?xml version="1.0" encoding="utf-8"?>
<calcChain xmlns="http://schemas.openxmlformats.org/spreadsheetml/2006/main">
  <c r="C138" i="2" l="1"/>
  <c r="C137" i="2"/>
  <c r="C139" i="2"/>
  <c r="G40" i="2"/>
  <c r="G42" i="2"/>
  <c r="G44" i="2"/>
  <c r="G46" i="2"/>
  <c r="G48" i="2"/>
  <c r="G50" i="2"/>
  <c r="G55" i="2"/>
  <c r="G57" i="2"/>
  <c r="G60" i="2"/>
  <c r="G62" i="2"/>
  <c r="G64" i="2"/>
  <c r="G66" i="2"/>
  <c r="G68" i="2"/>
  <c r="G70" i="2"/>
  <c r="G72" i="2"/>
  <c r="G74" i="2"/>
</calcChain>
</file>

<file path=xl/sharedStrings.xml><?xml version="1.0" encoding="utf-8"?>
<sst xmlns="http://schemas.openxmlformats.org/spreadsheetml/2006/main" count="432" uniqueCount="228">
  <si>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</si>
  <si>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</si>
  <si>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</si>
  <si>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</si>
  <si>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</si>
  <si>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</si>
  <si>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</si>
  <si>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</si>
  <si>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</si>
  <si>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</si>
  <si>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</si>
  <si>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</si>
  <si>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</si>
  <si>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Insert Company name</t>
  </si>
  <si>
    <t>Company name:</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</si>
  <si>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</si>
  <si>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</si>
  <si>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</si>
  <si>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</si>
  <si>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</si>
  <si>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</si>
  <si>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</si>
  <si>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</si>
  <si>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</si>
  <si>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The number of premises of small use customers to which the supply of electricity has been interrupted more than the permitted number of times, as is defined in section 12(1) {of the Code}</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</si>
  <si>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</si>
  <si>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</si>
  <si>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</si>
  <si>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</si>
  <si>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</si>
  <si>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Total number of complaints received {that Part 2 or an instrument made under section 14(3) has not been, or is not being, complied with}</t>
  </si>
  <si>
    <t>Electricity Industry (Network Quality and Reliability of Supply) Code clause Sch 1(7)</t>
  </si>
  <si>
    <t xml:space="preserve">Total number of complaints received from customers in each of the discrete areas  {that Part 2 or an instrument made under section 14(3) has not been, or is not being, complied with} </t>
  </si>
  <si>
    <t>Electricity Industry (Network Quality and Reliability of Supply) Code clause Sch 1(8)</t>
  </si>
  <si>
    <t>Total amount spent in addressing complaints {that Part 2 or an instrument made under section 14(3) has not been, or is not being, complied with} other than by way of payment under sections 18 and 19 {of the Code}</t>
  </si>
  <si>
    <t xml:space="preserve">Total number of technical QoS complaints </t>
  </si>
  <si>
    <t>Electricity Industry (Network Quality and Reliability of Supply) Code clause Sch 1(9)</t>
  </si>
  <si>
    <t>Compensation Payments</t>
  </si>
  <si>
    <t xml:space="preserve">Number of metered supply points by feeder category (CBD, urban, short rural and long rural), broken up into residential and non-residential customers and sub-transmission, high voltage and low voltage </t>
  </si>
  <si>
    <t xml:space="preserve">Number of unmetered supply points, by type of feeder (CBD, urban, long rural and short rural) </t>
  </si>
  <si>
    <t xml:space="preserve">Energy delivered (GWh) by type of feeder (CBD, urban, long rural and short rural) broken up into residential and non-residential customers and sub-transmission, high voltage and low voltage </t>
  </si>
  <si>
    <t xml:space="preserve">Line lengths by type of feeder (CBD, urban, long rural and short rural) broken up into underground and overhead line categories and sub-transmission, high voltage and low voltage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</si>
  <si>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</si>
  <si>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</si>
  <si>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</si>
  <si>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</si>
  <si>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</si>
  <si>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</si>
  <si>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</si>
  <si>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</si>
  <si>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</si>
  <si>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</si>
  <si>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</si>
  <si>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</si>
  <si>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</si>
  <si>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</si>
  <si>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</si>
  <si>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</si>
  <si>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</si>
  <si>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</si>
  <si>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</si>
  <si>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</si>
  <si>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</si>
  <si>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</si>
  <si>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</si>
  <si>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</si>
  <si>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</si>
  <si>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</si>
  <si>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</si>
  <si>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</si>
  <si>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</si>
  <si>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</si>
  <si>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</si>
  <si>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</si>
  <si>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</si>
  <si>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</si>
  <si>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</si>
  <si>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</si>
  <si>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</si>
  <si>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</si>
  <si>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</si>
  <si>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</si>
  <si>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</si>
  <si>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</si>
  <si>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</si>
  <si>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</si>
  <si>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</si>
  <si>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</si>
  <si>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</si>
  <si>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</si>
  <si>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</si>
  <si>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</si>
  <si>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</si>
  <si>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</si>
  <si>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</si>
  <si>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</si>
  <si>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</si>
  <si>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</si>
  <si>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</si>
  <si>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</si>
  <si>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</si>
  <si>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</si>
  <si>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</si>
  <si>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</si>
  <si>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</si>
  <si>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</si>
  <si>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</si>
  <si>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</si>
  <si>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</si>
  <si>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</si>
  <si>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</si>
  <si>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</si>
  <si>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</si>
  <si>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</si>
  <si>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</si>
  <si>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</si>
  <si>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</si>
  <si>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</si>
  <si>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Licensees should refer to the Electricity Distribution Licence Performance Reporting Handbook for information on the definitions of electricity distribution indicators, listed in these datasheets.</t>
  </si>
  <si>
    <t>Electricity Compliance Manual Datasheet - Distribution Indicators 2012/13</t>
  </si>
  <si>
    <t>Perth CBD</t>
  </si>
  <si>
    <t>All other areas of the State</t>
  </si>
  <si>
    <t>Urban areas other than the Perth CBD</t>
  </si>
  <si>
    <t>Number of Complaints Received</t>
  </si>
  <si>
    <t>The number of payments made, and the total amount paid under section 18 {of the NQ&amp;R Code}</t>
  </si>
  <si>
    <t>The number of payments made, and the total amount paid under section 19 {of the NQ&amp;R Code}</t>
  </si>
  <si>
    <t>Interruptions for more than 12 hours continuously (section 5(a) NQ&amp;R Code)</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</si>
  <si>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</si>
  <si>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</si>
  <si>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</si>
  <si>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</si>
  <si>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</si>
  <si>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</si>
  <si>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</si>
  <si>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</si>
  <si>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</si>
  <si>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</si>
  <si>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</si>
  <si>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</si>
  <si>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</si>
  <si>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</si>
  <si>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</si>
  <si>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</si>
  <si>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</si>
  <si>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</si>
  <si>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</si>
  <si>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</si>
  <si>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</si>
  <si>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</si>
  <si>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</si>
  <si>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</si>
  <si>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</si>
  <si>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</si>
  <si>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</si>
  <si>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</si>
  <si>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</si>
  <si>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</si>
  <si>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</si>
  <si>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</si>
  <si>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</si>
  <si>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</si>
  <si>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</si>
  <si>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</si>
  <si>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</si>
  <si>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</si>
  <si>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</si>
  <si>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</si>
  <si>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</si>
  <si>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</si>
  <si>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</si>
  <si>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</si>
  <si>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</si>
  <si>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</si>
  <si>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</si>
  <si>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</si>
  <si>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</si>
  <si>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</si>
  <si>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</si>
  <si>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</si>
  <si>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</si>
  <si>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</si>
  <si>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</si>
  <si>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REFER TABLE 1</t>
  </si>
  <si>
    <t xml:space="preserve">Table 4a </t>
  </si>
  <si>
    <t>Network &amp; Asset Information</t>
  </si>
  <si>
    <t>Table 4b</t>
  </si>
  <si>
    <t>Table 4c</t>
  </si>
  <si>
    <t>SCONRRR Business Descriptors</t>
  </si>
  <si>
    <t>Table 5b</t>
  </si>
  <si>
    <t xml:space="preserve">Table 5a </t>
  </si>
  <si>
    <t>Quality and Reliability Complaints (NQ&amp;R Code)</t>
  </si>
  <si>
    <t xml:space="preserve">Table 3 </t>
  </si>
  <si>
    <t>SCONRRR Reliability Indicators</t>
  </si>
  <si>
    <t>Table 2</t>
  </si>
  <si>
    <t>NQ&amp;R Code Reliability Indicators</t>
  </si>
  <si>
    <t>Table 1</t>
  </si>
  <si>
    <t>Electricity Industry (Network Quality and Reliability of Supply) Code Sch 1(5)</t>
  </si>
  <si>
    <t>Electricity Industry (Network Quality and Reliability of Supply) Code Sch 1(11)(a)</t>
  </si>
  <si>
    <t>Electricity Industry (Network Quality and Reliability of Supply) Code Sch 1(11)(b)</t>
  </si>
  <si>
    <t>Electricity Industry (Network Quality and Reliability of Supply) Code Sch 1(11)(c)</t>
  </si>
  <si>
    <t>Electricity Industry (Network Quality and Reliability of Supply) Code Sch 1(11)(d)</t>
  </si>
  <si>
    <t>REFER TABLE 2</t>
  </si>
  <si>
    <t>REFER TABLE 3</t>
  </si>
  <si>
    <t>REFER TABLE 4B</t>
  </si>
  <si>
    <t>REFER TABLE 4C</t>
  </si>
  <si>
    <t>REFER TABLE 5A</t>
  </si>
  <si>
    <t>REFER TABLE 5B</t>
  </si>
  <si>
    <t>Overall SAIDI by Total Network, CBD, Urban, Short Rural and Long Rural</t>
  </si>
  <si>
    <t>Distribution Network (Planned) SAIDI by Total Network, CBD, Urban, Short Rural and Long Rural</t>
  </si>
  <si>
    <t>NQR 7</t>
  </si>
  <si>
    <t>NQR 8</t>
  </si>
  <si>
    <t>REFER TABLE 4A</t>
  </si>
  <si>
    <t>N/A</t>
  </si>
  <si>
    <t>Electricity Compliance Manual Datasheet - Distribution Indicators 2013/14</t>
  </si>
  <si>
    <t>$</t>
  </si>
  <si>
    <t>Most due to Cyclone Christine</t>
  </si>
  <si>
    <t>Number provided is year end value</t>
  </si>
  <si>
    <t xml:space="preserve">3494 out of 3785 due to cyclone Christine </t>
  </si>
  <si>
    <t>Complaints of High Volts and Voltage Fluctuation included in this figure.</t>
  </si>
  <si>
    <t>Birds &amp; Lightning</t>
  </si>
  <si>
    <t>Unknown</t>
  </si>
  <si>
    <t>Planned outage/disconnection</t>
  </si>
  <si>
    <t xml:space="preserve">Significant System Improvements in Wyndham and Onslow due to the automation strategies of the Horizon Power's Power Stations.
</t>
  </si>
  <si>
    <t xml:space="preserve">Horizon Power </t>
  </si>
  <si>
    <t>Refer Note 1 below</t>
  </si>
  <si>
    <t>Note 1 : A significant number of customers moved from the urban feeder category to the short rural category due to the undergrounding in the Pilbara. Several  customers have been progressively transferred to the new</t>
  </si>
  <si>
    <t>feeders which met the criteria for short rural feeder due to the maximum demand profile during the reporting period. This category is likely to change as more customers are added to new feeders in the next reporting period.</t>
  </si>
  <si>
    <t>Corrected from 10 and 200$ which was wrongly reported to the 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</si>
</sst>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quot;$&quot;#,##0"/>
  </numFmts>
  <fonts count="13" x14ac:knownFonts="1">
    <font>
      <sz val="10"/>
      <name val="Arial"/>
    </font>
    <font>
      <b/>
      <sz val="10"/>
      <name val="Arial"/>
      <family val="2"/>
    </font>
    <font>
      <sz val="9"/>
      <name val="Arial"/>
      <family val="2"/>
    </font>
    <font>
      <sz val="9"/>
      <name val="Arial"/>
      <family val="2"/>
    </font>
    <font>
      <sz val="8"/>
      <name val="Arial"/>
      <family val="2"/>
    </font>
    <font>
      <b/>
      <sz val="12"/>
      <color indexed="12"/>
      <name val="Arial"/>
      <family val="2"/>
    </font>
    <font>
      <sz val="9"/>
      <color indexed="13"/>
      <name val="Arial"/>
      <family val="2"/>
    </font>
    <font>
      <sz val="10"/>
      <name val="Arial"/>
      <family val="2"/>
    </font>
    <font>
      <b/>
      <sz val="16"/>
      <name val="Arial"/>
      <family val="2"/>
    </font>
    <font>
      <b/>
      <sz val="18"/>
      <color indexed="12"/>
      <name val="Arial"/>
      <family val="2"/>
    </font>
    <font>
      <b/>
      <sz val="24"/>
      <color rgb="FFFFFFFF"/>
      <name val="Arial"/>
      <family val="2"/>
    </font>
    <font>
      <sz val="22"/>
      <name val="Arial"/>
      <family val="2"/>
    </font>
    <font>
      <sz val="7"/>
      <name val="Arial"/>
      <family val="2"/>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000000"/>
        <bgColor indexed="64"/>
      </patternFill>
    </fill>
    <fill>
      <patternFill patternType="solid">
        <fgColor rgb="FFCCFFCC"/>
        <bgColor indexed="64"/>
      </patternFill>
    </fill>
    <fill>
      <patternFill patternType="solid">
        <fgColor rgb="FF99CCFF"/>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43">
    <xf numFmtId="0" fontId="0" fillId="0" borderId="0" xfId="0"/>
    <xf numFmtId="0" fontId="0" fillId="0" borderId="0" xfId="0" applyAlignment="1">
      <alignment wrapText="1"/>
    </xf>
    <xf numFmtId="0" fontId="5" fillId="0" borderId="0" xfId="0" applyFont="1" applyProtection="1">
      <protection locked="0"/>
    </xf>
    <xf numFmtId="0" fontId="1" fillId="0" borderId="0" xfId="0" applyFont="1" applyProtection="1"/>
    <xf numFmtId="0" fontId="0" fillId="0" borderId="0" xfId="0" applyProtection="1"/>
    <xf numFmtId="0" fontId="1" fillId="0" borderId="0" xfId="0" applyFont="1" applyAlignment="1" applyProtection="1">
      <alignment horizontal="left" wrapText="1"/>
    </xf>
    <xf numFmtId="0" fontId="2" fillId="4" borderId="9" xfId="0" applyFont="1" applyFill="1" applyBorder="1" applyAlignment="1" applyProtection="1">
      <alignment vertical="center" wrapText="1"/>
    </xf>
    <xf numFmtId="0" fontId="2" fillId="4" borderId="10" xfId="0" applyFont="1" applyFill="1" applyBorder="1" applyAlignment="1" applyProtection="1">
      <alignment vertical="center" wrapText="1"/>
    </xf>
    <xf numFmtId="0" fontId="2" fillId="0" borderId="5" xfId="0" applyFont="1" applyBorder="1" applyAlignment="1" applyProtection="1">
      <alignment vertical="center" wrapText="1"/>
    </xf>
    <xf numFmtId="10" fontId="2" fillId="4" borderId="9"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2" fillId="4" borderId="10" xfId="0" applyNumberFormat="1" applyFont="1" applyFill="1" applyBorder="1" applyAlignment="1" applyProtection="1">
      <alignment vertical="center" wrapText="1"/>
    </xf>
    <xf numFmtId="1" fontId="7" fillId="0" borderId="9" xfId="0" applyNumberFormat="1"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wrapText="1"/>
    </xf>
    <xf numFmtId="1" fontId="7" fillId="0" borderId="9" xfId="0" applyNumberFormat="1" applyFont="1" applyBorder="1" applyAlignment="1" applyProtection="1">
      <alignment vertical="center" wrapText="1"/>
      <protection locked="0"/>
    </xf>
    <xf numFmtId="0" fontId="7" fillId="0" borderId="10" xfId="0" applyFont="1" applyFill="1" applyBorder="1" applyAlignment="1" applyProtection="1">
      <alignment horizontal="left" vertical="center" wrapText="1"/>
    </xf>
    <xf numFmtId="1" fontId="7" fillId="0" borderId="10" xfId="0" applyNumberFormat="1" applyFont="1" applyBorder="1" applyAlignment="1" applyProtection="1">
      <alignment vertical="center" wrapText="1"/>
      <protection locked="0"/>
    </xf>
    <xf numFmtId="0" fontId="7" fillId="0" borderId="9" xfId="0" applyFont="1" applyBorder="1" applyAlignment="1" applyProtection="1">
      <alignment vertical="center" wrapText="1"/>
    </xf>
    <xf numFmtId="1" fontId="7" fillId="6" borderId="9" xfId="0" applyNumberFormat="1"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1" fontId="7" fillId="0" borderId="9"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vertical="center"/>
      <protection locked="0"/>
    </xf>
    <xf numFmtId="164" fontId="7" fillId="0" borderId="9" xfId="0" applyNumberFormat="1" applyFont="1" applyBorder="1" applyAlignment="1" applyProtection="1">
      <alignment horizontal="center" vertical="center" wrapText="1"/>
      <protection locked="0"/>
    </xf>
    <xf numFmtId="164" fontId="7" fillId="0" borderId="10" xfId="0" applyNumberFormat="1" applyFont="1" applyBorder="1" applyAlignment="1" applyProtection="1">
      <alignment horizontal="center" vertical="center" wrapText="1"/>
      <protection locked="0"/>
    </xf>
    <xf numFmtId="164" fontId="7" fillId="0" borderId="9" xfId="0" applyNumberFormat="1" applyFont="1" applyBorder="1" applyAlignment="1" applyProtection="1">
      <alignment vertical="center"/>
      <protection locked="0"/>
    </xf>
    <xf numFmtId="164" fontId="7" fillId="0" borderId="10" xfId="0" applyNumberFormat="1" applyFont="1" applyBorder="1" applyAlignment="1" applyProtection="1">
      <alignment vertical="center"/>
      <protection locked="0"/>
    </xf>
    <xf numFmtId="0" fontId="1" fillId="0" borderId="0" xfId="0" applyFont="1" applyAlignment="1" applyProtection="1">
      <alignment horizontal="left" wrapText="1"/>
    </xf>
    <xf numFmtId="0" fontId="8" fillId="0" borderId="0" xfId="0" applyFont="1" applyProtection="1"/>
    <xf numFmtId="0" fontId="9" fillId="0" borderId="0" xfId="0" applyFont="1" applyProtection="1">
      <protection locked="0"/>
    </xf>
    <xf numFmtId="0" fontId="8" fillId="0" borderId="0" xfId="0" applyFont="1" applyAlignment="1" applyProtection="1">
      <alignment horizontal="left"/>
    </xf>
    <xf numFmtId="0" fontId="10" fillId="7" borderId="4" xfId="0"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165" fontId="2" fillId="0" borderId="9" xfId="0" applyNumberFormat="1" applyFont="1" applyBorder="1" applyAlignment="1" applyProtection="1">
      <alignment vertical="center" wrapText="1"/>
      <protection locked="0"/>
    </xf>
    <xf numFmtId="2" fontId="2" fillId="0" borderId="9" xfId="0" applyNumberFormat="1" applyFont="1" applyBorder="1" applyAlignment="1" applyProtection="1">
      <alignment vertical="center" wrapText="1"/>
      <protection locked="0"/>
    </xf>
    <xf numFmtId="166" fontId="2" fillId="5" borderId="9" xfId="0" applyNumberFormat="1" applyFont="1" applyFill="1" applyBorder="1" applyAlignment="1" applyProtection="1">
      <alignment vertical="center" wrapText="1"/>
    </xf>
    <xf numFmtId="167" fontId="2" fillId="0" borderId="9" xfId="0" applyNumberFormat="1" applyFont="1" applyFill="1" applyBorder="1" applyAlignment="1" applyProtection="1">
      <alignment vertical="center" wrapText="1"/>
      <protection locked="0"/>
    </xf>
    <xf numFmtId="166" fontId="2" fillId="4" borderId="9" xfId="0" applyNumberFormat="1" applyFont="1" applyFill="1" applyBorder="1" applyAlignment="1" applyProtection="1">
      <alignment vertical="center" wrapText="1"/>
    </xf>
    <xf numFmtId="166" fontId="6" fillId="4" borderId="9" xfId="0" applyNumberFormat="1" applyFont="1" applyFill="1" applyBorder="1" applyAlignment="1" applyProtection="1">
      <alignment vertical="center" wrapText="1"/>
    </xf>
    <xf numFmtId="166" fontId="2" fillId="5" borderId="10" xfId="0" applyNumberFormat="1" applyFont="1" applyFill="1" applyBorder="1" applyAlignment="1" applyProtection="1">
      <alignment vertical="center" wrapText="1"/>
    </xf>
    <xf numFmtId="164" fontId="7" fillId="0" borderId="9" xfId="0" applyNumberFormat="1" applyFont="1" applyFill="1" applyBorder="1" applyAlignment="1" applyProtection="1">
      <alignment horizontal="center" vertical="center" wrapText="1"/>
      <protection locked="0"/>
    </xf>
    <xf numFmtId="164" fontId="7" fillId="0" borderId="10" xfId="0" applyNumberFormat="1" applyFont="1" applyFill="1" applyBorder="1" applyAlignment="1" applyProtection="1">
      <alignment horizontal="center" vertical="center" wrapText="1"/>
      <protection locked="0"/>
    </xf>
    <xf numFmtId="164" fontId="7" fillId="6" borderId="9" xfId="0" applyNumberFormat="1" applyFont="1" applyFill="1" applyBorder="1" applyAlignment="1" applyProtection="1">
      <alignment vertical="center" wrapText="1"/>
      <protection locked="0"/>
    </xf>
    <xf numFmtId="2" fontId="7" fillId="6" borderId="10" xfId="0" applyNumberFormat="1" applyFont="1" applyFill="1" applyBorder="1" applyAlignment="1" applyProtection="1">
      <alignment vertical="center" wrapText="1"/>
      <protection locked="0"/>
    </xf>
    <xf numFmtId="0" fontId="7" fillId="0" borderId="0" xfId="0" applyFont="1" applyBorder="1" applyAlignment="1" applyProtection="1">
      <alignment horizontal="center" vertical="center" wrapText="1"/>
    </xf>
    <xf numFmtId="164" fontId="7" fillId="0" borderId="0" xfId="0" applyNumberFormat="1" applyFont="1" applyBorder="1" applyAlignment="1" applyProtection="1">
      <alignment horizontal="center" vertical="center" wrapText="1"/>
      <protection locked="0"/>
    </xf>
    <xf numFmtId="164" fontId="7" fillId="0" borderId="0" xfId="0" applyNumberFormat="1" applyFont="1" applyBorder="1" applyAlignment="1" applyProtection="1">
      <alignment horizontal="left" vertical="center" wrapText="1"/>
      <protection locked="0"/>
    </xf>
    <xf numFmtId="164" fontId="7" fillId="0" borderId="0" xfId="0" applyNumberFormat="1" applyFont="1" applyBorder="1" applyAlignment="1" applyProtection="1">
      <alignment vertical="center"/>
      <protection locked="0"/>
    </xf>
    <xf numFmtId="1" fontId="2" fillId="0" borderId="0" xfId="0" applyNumberFormat="1" applyFont="1" applyBorder="1" applyAlignment="1" applyProtection="1">
      <alignment horizontal="left" vertical="center" wrapText="1"/>
      <protection locked="0"/>
    </xf>
    <xf numFmtId="0" fontId="0" fillId="0" borderId="0" xfId="0" applyFill="1" applyBorder="1" applyAlignment="1">
      <alignment horizontal="center" vertical="center"/>
    </xf>
    <xf numFmtId="0" fontId="0" fillId="0" borderId="0" xfId="0" applyAlignment="1"/>
    <xf numFmtId="0" fontId="1" fillId="0" borderId="0" xfId="0" applyFont="1" applyAlignment="1" applyProtection="1">
      <alignment horizontal="left" wrapText="1"/>
    </xf>
    <xf numFmtId="0" fontId="7" fillId="0" borderId="0" xfId="0" applyFont="1" applyBorder="1" applyAlignment="1" applyProtection="1">
      <alignment horizontal="center" vertical="center" wrapText="1"/>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0" fontId="7" fillId="0" borderId="9" xfId="0" applyFont="1" applyBorder="1" applyAlignment="1" applyProtection="1">
      <alignment horizontal="left" vertical="center" wrapText="1"/>
    </xf>
    <xf numFmtId="2" fontId="7" fillId="6" borderId="9" xfId="0" applyNumberFormat="1" applyFont="1" applyFill="1" applyBorder="1" applyAlignment="1" applyProtection="1">
      <alignment vertical="center" wrapText="1"/>
      <protection locked="0"/>
    </xf>
    <xf numFmtId="0" fontId="7" fillId="0" borderId="10" xfId="0" applyFont="1" applyBorder="1" applyAlignment="1" applyProtection="1">
      <alignment horizontal="left" vertical="center" wrapText="1"/>
    </xf>
    <xf numFmtId="1" fontId="7" fillId="0" borderId="9"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locked="0"/>
    </xf>
    <xf numFmtId="167" fontId="2" fillId="0" borderId="10" xfId="0" applyNumberFormat="1" applyFont="1" applyFill="1" applyBorder="1" applyAlignment="1" applyProtection="1">
      <alignment vertical="center" wrapText="1"/>
      <protection locked="0"/>
    </xf>
    <xf numFmtId="0" fontId="2" fillId="0" borderId="7" xfId="0" applyFont="1" applyFill="1" applyBorder="1" applyAlignment="1" applyProtection="1">
      <alignment vertical="center" wrapText="1"/>
    </xf>
    <xf numFmtId="0" fontId="1" fillId="9" borderId="2" xfId="0" applyFont="1" applyFill="1" applyBorder="1" applyAlignment="1" applyProtection="1">
      <alignment horizontal="center" vertical="center"/>
    </xf>
    <xf numFmtId="0" fontId="7" fillId="0" borderId="5"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1" fillId="9" borderId="9" xfId="0" applyFont="1" applyFill="1" applyBorder="1" applyAlignment="1" applyProtection="1">
      <alignment horizontal="center" vertical="center"/>
    </xf>
    <xf numFmtId="0" fontId="1" fillId="9" borderId="9"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2" borderId="9" xfId="0" applyFont="1" applyFill="1" applyBorder="1" applyAlignment="1" applyProtection="1">
      <alignment horizontal="center" vertical="top" wrapText="1"/>
    </xf>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1" fillId="9" borderId="2" xfId="0" applyFont="1" applyFill="1" applyBorder="1" applyAlignment="1" applyProtection="1">
      <alignment horizontal="center" vertical="center" wrapText="1"/>
    </xf>
    <xf numFmtId="1" fontId="2" fillId="0" borderId="9" xfId="0" applyNumberFormat="1" applyFont="1" applyFill="1" applyBorder="1" applyAlignment="1" applyProtection="1">
      <alignment vertical="center" wrapText="1"/>
      <protection locked="0"/>
    </xf>
    <xf numFmtId="0" fontId="2" fillId="0" borderId="10" xfId="0" applyFont="1" applyFill="1" applyBorder="1" applyAlignment="1" applyProtection="1">
      <alignment vertical="center" wrapText="1"/>
    </xf>
    <xf numFmtId="0" fontId="1" fillId="9" borderId="9" xfId="0" applyFont="1" applyFill="1" applyBorder="1" applyAlignment="1" applyProtection="1">
      <alignment horizontal="center" vertical="center"/>
    </xf>
    <xf numFmtId="0" fontId="0" fillId="0" borderId="0" xfId="0" applyBorder="1" applyAlignment="1"/>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1" fillId="2" borderId="9" xfId="0" applyFont="1" applyFill="1" applyBorder="1" applyAlignment="1" applyProtection="1">
      <alignment horizontal="center" vertical="center" wrapText="1"/>
    </xf>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1" fontId="7" fillId="0" borderId="9"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locked="0"/>
    </xf>
    <xf numFmtId="1" fontId="7" fillId="0" borderId="9" xfId="0" applyNumberFormat="1" applyFont="1" applyFill="1" applyBorder="1" applyAlignment="1" applyProtection="1">
      <alignment horizontal="center" vertical="center"/>
      <protection locked="0"/>
    </xf>
    <xf numFmtId="1" fontId="7" fillId="0" borderId="9" xfId="0" applyNumberFormat="1" applyFont="1" applyBorder="1" applyAlignment="1" applyProtection="1">
      <alignment horizontal="center" vertical="center"/>
      <protection locked="0"/>
    </xf>
    <xf numFmtId="1" fontId="7" fillId="0" borderId="10" xfId="0" applyNumberFormat="1" applyFont="1" applyBorder="1" applyAlignment="1" applyProtection="1">
      <alignment horizontal="center" vertical="center"/>
      <protection locked="0"/>
    </xf>
    <xf numFmtId="164" fontId="7" fillId="0" borderId="9" xfId="0" applyNumberFormat="1" applyFont="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locked="0"/>
    </xf>
    <xf numFmtId="1" fontId="7" fillId="0" borderId="9" xfId="0" applyNumberFormat="1" applyFont="1" applyBorder="1" applyAlignment="1" applyProtection="1">
      <alignment horizontal="right" vertical="center" wrapText="1"/>
      <protection locked="0"/>
    </xf>
    <xf numFmtId="2" fontId="7" fillId="0" borderId="9" xfId="0" applyNumberFormat="1" applyFont="1" applyBorder="1" applyAlignment="1" applyProtection="1">
      <alignment horizontal="right" vertical="center" wrapText="1"/>
      <protection locked="0"/>
    </xf>
    <xf numFmtId="2" fontId="7" fillId="0" borderId="10" xfId="0" applyNumberFormat="1" applyFont="1" applyBorder="1" applyAlignment="1" applyProtection="1">
      <alignment horizontal="right" vertical="center" wrapText="1"/>
      <protection locked="0"/>
    </xf>
    <xf numFmtId="2" fontId="7" fillId="0" borderId="9" xfId="0" applyNumberFormat="1" applyFont="1" applyFill="1" applyBorder="1" applyAlignment="1" applyProtection="1">
      <alignment horizontal="right" vertical="center" wrapText="1"/>
      <protection locked="0"/>
    </xf>
    <xf numFmtId="2" fontId="7" fillId="0" borderId="10" xfId="0" applyNumberFormat="1" applyFont="1" applyFill="1" applyBorder="1" applyAlignment="1" applyProtection="1">
      <alignment horizontal="right" vertical="center" wrapText="1"/>
      <protection locked="0"/>
    </xf>
    <xf numFmtId="164" fontId="7" fillId="0" borderId="9" xfId="0" applyNumberFormat="1" applyFont="1" applyBorder="1" applyAlignment="1" applyProtection="1">
      <alignment horizontal="right" vertical="center" wrapText="1"/>
      <protection locked="0"/>
    </xf>
    <xf numFmtId="164" fontId="7" fillId="0" borderId="10" xfId="0" applyNumberFormat="1" applyFont="1" applyBorder="1" applyAlignment="1" applyProtection="1">
      <alignment horizontal="right" vertical="center" wrapText="1"/>
      <protection locked="0"/>
    </xf>
    <xf numFmtId="0" fontId="0" fillId="0" borderId="0" xfId="0" applyFill="1" applyProtection="1"/>
    <xf numFmtId="1" fontId="2" fillId="0" borderId="9" xfId="0" applyNumberFormat="1" applyFont="1" applyFill="1" applyBorder="1" applyAlignment="1" applyProtection="1">
      <alignment vertical="center" wrapText="1"/>
      <protection locked="0"/>
    </xf>
    <xf numFmtId="1" fontId="2" fillId="0" borderId="10" xfId="0" applyNumberFormat="1" applyFont="1" applyFill="1" applyBorder="1" applyAlignment="1" applyProtection="1">
      <alignment vertical="center" wrapText="1"/>
      <protection locked="0"/>
    </xf>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12" fillId="0" borderId="0" xfId="0" applyFont="1"/>
    <xf numFmtId="0" fontId="12" fillId="0" borderId="0" xfId="0" applyFont="1" applyAlignment="1" applyProtection="1">
      <alignment wrapText="1"/>
    </xf>
    <xf numFmtId="0" fontId="12" fillId="0" borderId="0" xfId="0" applyFont="1" applyProtection="1"/>
    <xf numFmtId="0" fontId="2" fillId="0" borderId="9" xfId="0" applyFont="1" applyBorder="1" applyAlignment="1" applyProtection="1">
      <alignment horizontal="left" vertical="center" wrapText="1"/>
    </xf>
    <xf numFmtId="0" fontId="0" fillId="0" borderId="9" xfId="0" applyBorder="1" applyAlignment="1">
      <alignment horizontal="left" vertical="center" wrapText="1"/>
    </xf>
    <xf numFmtId="0" fontId="0" fillId="0" borderId="9" xfId="0" applyBorder="1" applyAlignment="1">
      <alignment vertical="center" wrapText="1"/>
    </xf>
    <xf numFmtId="0" fontId="0" fillId="0" borderId="9" xfId="0" applyBorder="1" applyAlignment="1"/>
    <xf numFmtId="0" fontId="0" fillId="0" borderId="6" xfId="0" applyBorder="1" applyAlignment="1"/>
    <xf numFmtId="0" fontId="2" fillId="0" borderId="9" xfId="0" applyFont="1" applyFill="1" applyBorder="1" applyAlignment="1" applyProtection="1">
      <alignment horizontal="left" vertical="center" wrapText="1"/>
      <protection locked="0"/>
    </xf>
    <xf numFmtId="0" fontId="7" fillId="0" borderId="9" xfId="0" applyFont="1" applyFill="1" applyBorder="1" applyAlignment="1"/>
    <xf numFmtId="0" fontId="0" fillId="0" borderId="9" xfId="0" applyFill="1" applyBorder="1" applyAlignment="1"/>
    <xf numFmtId="0" fontId="0" fillId="0" borderId="6" xfId="0" applyFill="1" applyBorder="1" applyAlignment="1"/>
    <xf numFmtId="0" fontId="1" fillId="2" borderId="2" xfId="0" applyFont="1" applyFill="1" applyBorder="1" applyAlignment="1" applyProtection="1">
      <alignment horizontal="center" vertical="center" wrapText="1"/>
    </xf>
    <xf numFmtId="0" fontId="0" fillId="0" borderId="2" xfId="0" applyBorder="1" applyAlignment="1"/>
    <xf numFmtId="0" fontId="0" fillId="0" borderId="3" xfId="0" applyBorder="1" applyAlignment="1"/>
    <xf numFmtId="0" fontId="1" fillId="2" borderId="9" xfId="0" applyFont="1" applyFill="1" applyBorder="1" applyAlignment="1" applyProtection="1">
      <alignment horizontal="center" vertical="center" wrapText="1"/>
    </xf>
    <xf numFmtId="1" fontId="2" fillId="0" borderId="9" xfId="0" applyNumberFormat="1" applyFont="1" applyFill="1" applyBorder="1" applyAlignment="1" applyProtection="1">
      <alignment vertical="center" wrapText="1"/>
      <protection locked="0"/>
    </xf>
    <xf numFmtId="1" fontId="2" fillId="0" borderId="10" xfId="0" applyNumberFormat="1" applyFont="1" applyFill="1" applyBorder="1" applyAlignment="1" applyProtection="1">
      <alignment vertical="center" wrapText="1"/>
      <protection locked="0"/>
    </xf>
    <xf numFmtId="0" fontId="0" fillId="0" borderId="10" xfId="0" applyBorder="1" applyAlignment="1"/>
    <xf numFmtId="0" fontId="0" fillId="0" borderId="8" xfId="0" applyBorder="1" applyAlignment="1"/>
    <xf numFmtId="0" fontId="1" fillId="3" borderId="15" xfId="0" applyFont="1" applyFill="1" applyBorder="1" applyAlignment="1" applyProtection="1">
      <alignment vertical="center" wrapText="1"/>
    </xf>
    <xf numFmtId="0" fontId="1" fillId="3" borderId="14" xfId="0" applyFont="1" applyFill="1" applyBorder="1" applyAlignment="1" applyProtection="1">
      <alignment vertical="center" wrapText="1"/>
    </xf>
    <xf numFmtId="0" fontId="0" fillId="0" borderId="14" xfId="0" applyBorder="1" applyAlignment="1"/>
    <xf numFmtId="0" fontId="0" fillId="0" borderId="13" xfId="0" applyBorder="1" applyAlignment="1"/>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0" fillId="0" borderId="9" xfId="0" applyBorder="1" applyAlignment="1">
      <alignment horizontal="center" vertical="center" wrapText="1"/>
    </xf>
    <xf numFmtId="0" fontId="7" fillId="0" borderId="18" xfId="0" applyFont="1" applyFill="1" applyBorder="1" applyAlignment="1" applyProtection="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1" fillId="9" borderId="2" xfId="0" applyFont="1" applyFill="1" applyBorder="1" applyAlignment="1" applyProtection="1">
      <alignment horizontal="center" vertical="center" wrapText="1"/>
    </xf>
    <xf numFmtId="1" fontId="2" fillId="0" borderId="9" xfId="0" applyNumberFormat="1" applyFont="1" applyBorder="1" applyAlignment="1" applyProtection="1">
      <alignment vertical="center" wrapText="1"/>
      <protection locked="0"/>
    </xf>
    <xf numFmtId="0" fontId="0" fillId="0" borderId="10" xfId="0" applyFill="1" applyBorder="1" applyAlignment="1"/>
    <xf numFmtId="0" fontId="0" fillId="0" borderId="8" xfId="0" applyFill="1" applyBorder="1" applyAlignment="1"/>
    <xf numFmtId="0" fontId="7" fillId="8" borderId="15" xfId="0" applyFont="1" applyFill="1" applyBorder="1" applyAlignment="1" applyProtection="1">
      <alignment horizontal="left" vertical="center" wrapText="1"/>
    </xf>
    <xf numFmtId="0" fontId="7" fillId="8" borderId="14" xfId="0" applyFont="1" applyFill="1" applyBorder="1" applyAlignment="1" applyProtection="1">
      <alignment horizontal="left" vertical="center" wrapText="1"/>
    </xf>
    <xf numFmtId="0" fontId="0" fillId="8" borderId="14" xfId="0" applyFill="1" applyBorder="1" applyAlignment="1"/>
    <xf numFmtId="0" fontId="7" fillId="0" borderId="10" xfId="0" applyFont="1" applyBorder="1" applyAlignment="1" applyProtection="1">
      <alignment vertical="center" wrapText="1"/>
    </xf>
    <xf numFmtId="0" fontId="0" fillId="0" borderId="10" xfId="0" applyBorder="1" applyAlignment="1">
      <alignment vertical="center" wrapText="1"/>
    </xf>
    <xf numFmtId="0" fontId="7" fillId="0" borderId="5" xfId="0" applyFont="1" applyBorder="1" applyAlignment="1" applyProtection="1">
      <alignment horizontal="center" vertical="center" wrapText="1"/>
    </xf>
    <xf numFmtId="0" fontId="0" fillId="0" borderId="7" xfId="0" applyBorder="1" applyAlignment="1"/>
    <xf numFmtId="0" fontId="0" fillId="9" borderId="3" xfId="0" applyFill="1" applyBorder="1" applyAlignment="1">
      <alignment horizontal="center" vertical="center"/>
    </xf>
    <xf numFmtId="0" fontId="7" fillId="0" borderId="9" xfId="0" applyFont="1" applyBorder="1" applyAlignment="1" applyProtection="1">
      <alignment vertical="center" wrapText="1"/>
    </xf>
    <xf numFmtId="0" fontId="1" fillId="9" borderId="1" xfId="0" applyFont="1" applyFill="1" applyBorder="1" applyAlignment="1" applyProtection="1">
      <alignment horizontal="center" vertical="center"/>
    </xf>
    <xf numFmtId="0" fontId="0" fillId="0" borderId="9" xfId="0" applyBorder="1" applyAlignment="1">
      <alignment wrapText="1"/>
    </xf>
    <xf numFmtId="0" fontId="0" fillId="0" borderId="5" xfId="0" applyBorder="1" applyAlignment="1">
      <alignment wrapText="1"/>
    </xf>
    <xf numFmtId="0" fontId="1" fillId="9" borderId="1" xfId="0" applyFont="1" applyFill="1" applyBorder="1" applyAlignment="1" applyProtection="1">
      <alignment horizontal="center" vertical="center" wrapText="1"/>
    </xf>
    <xf numFmtId="0" fontId="0" fillId="9" borderId="2" xfId="0" applyFill="1" applyBorder="1" applyAlignment="1"/>
    <xf numFmtId="0" fontId="0" fillId="0" borderId="2" xfId="0" applyBorder="1" applyAlignment="1">
      <alignment vertical="center" wrapText="1"/>
    </xf>
    <xf numFmtId="0" fontId="7" fillId="0" borderId="9"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0" fillId="0" borderId="5" xfId="0" applyBorder="1" applyAlignment="1"/>
    <xf numFmtId="0" fontId="2" fillId="0" borderId="9" xfId="0" applyFont="1" applyFill="1" applyBorder="1" applyAlignment="1" applyProtection="1">
      <alignment horizontal="left" vertical="center" wrapText="1"/>
    </xf>
    <xf numFmtId="0" fontId="3" fillId="0" borderId="9" xfId="0" applyFont="1" applyBorder="1" applyAlignment="1" applyProtection="1">
      <alignment horizontal="left" vertical="center" wrapText="1"/>
    </xf>
    <xf numFmtId="0" fontId="1" fillId="8" borderId="15" xfId="0" applyFont="1" applyFill="1" applyBorder="1" applyAlignment="1">
      <alignment horizontal="left"/>
    </xf>
    <xf numFmtId="0" fontId="1" fillId="8" borderId="14" xfId="0" applyFont="1" applyFill="1" applyBorder="1" applyAlignment="1">
      <alignment horizontal="left"/>
    </xf>
    <xf numFmtId="0" fontId="0" fillId="8" borderId="13" xfId="0" applyFill="1" applyBorder="1" applyAlignment="1"/>
    <xf numFmtId="0" fontId="0" fillId="0" borderId="2" xfId="0" applyBorder="1" applyAlignment="1">
      <alignment horizontal="center" vertical="center" wrapText="1"/>
    </xf>
    <xf numFmtId="0" fontId="3" fillId="0" borderId="9" xfId="0" applyFont="1" applyFill="1" applyBorder="1" applyAlignment="1" applyProtection="1">
      <alignment horizontal="left"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 fontId="2" fillId="0" borderId="9"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8" xfId="0" applyFont="1" applyFill="1" applyBorder="1" applyAlignment="1" applyProtection="1">
      <alignment vertical="center" wrapText="1"/>
    </xf>
    <xf numFmtId="0" fontId="1" fillId="8" borderId="15" xfId="0" applyFont="1" applyFill="1" applyBorder="1" applyAlignment="1"/>
    <xf numFmtId="0" fontId="1" fillId="8" borderId="14" xfId="0" applyFont="1" applyFill="1" applyBorder="1" applyAlignment="1"/>
    <xf numFmtId="0" fontId="1" fillId="2" borderId="20" xfId="0" applyFont="1" applyFill="1" applyBorder="1" applyAlignment="1" applyProtection="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vertical="center" wrapText="1"/>
    </xf>
    <xf numFmtId="0" fontId="2" fillId="0" borderId="18"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9" xfId="0" applyFont="1" applyFill="1" applyBorder="1" applyAlignment="1" applyProtection="1">
      <alignment vertical="center" wrapText="1"/>
      <protection locked="0"/>
    </xf>
    <xf numFmtId="0" fontId="0" fillId="0" borderId="9" xfId="0" applyFill="1" applyBorder="1" applyAlignment="1">
      <alignment vertical="center" wrapText="1"/>
    </xf>
    <xf numFmtId="0" fontId="2" fillId="0" borderId="10" xfId="0" applyFont="1" applyFill="1" applyBorder="1" applyAlignment="1" applyProtection="1">
      <alignment horizontal="left" vertical="center" wrapText="1"/>
    </xf>
    <xf numFmtId="0" fontId="0" fillId="0" borderId="10" xfId="0" applyFill="1" applyBorder="1" applyAlignment="1">
      <alignment vertical="center" wrapText="1"/>
    </xf>
    <xf numFmtId="0" fontId="0" fillId="0" borderId="21" xfId="0" applyBorder="1" applyAlignment="1">
      <alignment vertical="center" wrapText="1"/>
    </xf>
    <xf numFmtId="0" fontId="1" fillId="2" borderId="23" xfId="0" applyFont="1" applyFill="1" applyBorder="1" applyAlignment="1" applyProtection="1">
      <alignment horizontal="center" vertical="center" wrapText="1"/>
    </xf>
    <xf numFmtId="0" fontId="0" fillId="0" borderId="28" xfId="0"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xf>
    <xf numFmtId="0" fontId="0" fillId="0" borderId="10" xfId="0" applyBorder="1" applyAlignment="1">
      <alignment horizontal="left" vertical="center" wrapText="1"/>
    </xf>
    <xf numFmtId="0" fontId="7" fillId="0" borderId="25" xfId="0" applyFont="1" applyFill="1" applyBorder="1" applyAlignment="1" applyProtection="1">
      <alignment vertical="center" wrapText="1"/>
    </xf>
    <xf numFmtId="0" fontId="0" fillId="0" borderId="29" xfId="0" applyBorder="1" applyAlignment="1">
      <alignment vertical="center" wrapText="1"/>
    </xf>
    <xf numFmtId="0" fontId="0" fillId="0" borderId="26" xfId="0" applyBorder="1" applyAlignment="1">
      <alignment vertical="center" wrapText="1"/>
    </xf>
    <xf numFmtId="0" fontId="1" fillId="0" borderId="0" xfId="0" applyFont="1" applyAlignment="1" applyProtection="1">
      <alignment horizontal="left" wrapText="1"/>
    </xf>
    <xf numFmtId="0" fontId="2" fillId="0" borderId="25" xfId="0" applyFont="1" applyFill="1" applyBorder="1" applyAlignment="1" applyProtection="1">
      <alignment vertical="center" wrapText="1"/>
    </xf>
    <xf numFmtId="0" fontId="0" fillId="9" borderId="3" xfId="0" applyFill="1" applyBorder="1" applyAlignment="1"/>
    <xf numFmtId="0" fontId="2" fillId="0" borderId="5"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1" fillId="0" borderId="0" xfId="0" applyFont="1"/>
    <xf numFmtId="0" fontId="7" fillId="8" borderId="15" xfId="0" applyFont="1" applyFill="1" applyBorder="1" applyAlignment="1"/>
    <xf numFmtId="0" fontId="7" fillId="8" borderId="14" xfId="0" applyFont="1" applyFill="1" applyBorder="1" applyAlignment="1"/>
    <xf numFmtId="0" fontId="7" fillId="8" borderId="13" xfId="0" applyFont="1" applyFill="1" applyBorder="1" applyAlignment="1"/>
    <xf numFmtId="0" fontId="1" fillId="9" borderId="2" xfId="0" applyFont="1" applyFill="1" applyBorder="1" applyAlignment="1" applyProtection="1">
      <alignment horizontal="center" vertical="center"/>
    </xf>
    <xf numFmtId="0" fontId="1" fillId="9" borderId="2" xfId="0" applyFont="1" applyFill="1" applyBorder="1" applyAlignment="1"/>
    <xf numFmtId="0" fontId="1" fillId="9" borderId="9" xfId="0" applyFont="1" applyFill="1" applyBorder="1" applyAlignment="1" applyProtection="1">
      <alignment horizontal="center" vertical="center"/>
    </xf>
    <xf numFmtId="0" fontId="1" fillId="9" borderId="9" xfId="0" applyFont="1" applyFill="1" applyBorder="1" applyAlignment="1"/>
    <xf numFmtId="0" fontId="2" fillId="0" borderId="10" xfId="0" applyFont="1" applyBorder="1" applyAlignment="1" applyProtection="1">
      <alignment vertical="center"/>
      <protection locked="0"/>
    </xf>
    <xf numFmtId="1" fontId="0" fillId="0" borderId="9" xfId="0" applyNumberFormat="1" applyBorder="1" applyAlignment="1">
      <alignment horizontal="center" vertical="center" wrapText="1"/>
    </xf>
    <xf numFmtId="0" fontId="0" fillId="0" borderId="6" xfId="0" applyBorder="1" applyAlignment="1">
      <alignment vertical="center" wrapText="1"/>
    </xf>
    <xf numFmtId="1" fontId="7" fillId="0" borderId="9" xfId="0" applyNumberFormat="1" applyFont="1" applyBorder="1" applyAlignment="1" applyProtection="1">
      <alignment horizontal="center" vertical="center" wrapText="1"/>
      <protection locked="0"/>
    </xf>
    <xf numFmtId="1" fontId="7" fillId="0" borderId="25" xfId="0" applyNumberFormat="1" applyFont="1" applyBorder="1" applyAlignment="1" applyProtection="1">
      <alignment horizontal="center" vertical="top" wrapText="1"/>
      <protection locked="0"/>
    </xf>
    <xf numFmtId="0" fontId="0" fillId="0" borderId="31" xfId="0" applyBorder="1" applyAlignment="1">
      <alignment vertical="top" wrapText="1"/>
    </xf>
    <xf numFmtId="0" fontId="7" fillId="0" borderId="5" xfId="0" applyFont="1" applyBorder="1" applyAlignment="1" applyProtection="1">
      <alignment vertical="center" wrapText="1"/>
    </xf>
    <xf numFmtId="1" fontId="2" fillId="0" borderId="9" xfId="0" applyNumberFormat="1" applyFont="1" applyFill="1" applyBorder="1" applyAlignment="1" applyProtection="1">
      <alignment horizontal="left" vertical="center" wrapText="1"/>
      <protection locked="0"/>
    </xf>
    <xf numFmtId="0" fontId="7" fillId="9" borderId="2" xfId="0" applyFont="1" applyFill="1" applyBorder="1" applyAlignment="1" applyProtection="1">
      <alignment horizontal="center" vertical="center"/>
    </xf>
    <xf numFmtId="0" fontId="7" fillId="8" borderId="15" xfId="0" applyFont="1" applyFill="1" applyBorder="1" applyAlignment="1">
      <alignment horizontal="left"/>
    </xf>
    <xf numFmtId="0" fontId="7" fillId="8" borderId="14" xfId="0" applyFont="1" applyFill="1" applyBorder="1" applyAlignment="1">
      <alignment horizontal="left"/>
    </xf>
    <xf numFmtId="0" fontId="7" fillId="8" borderId="13" xfId="0" applyFont="1" applyFill="1" applyBorder="1" applyAlignment="1">
      <alignment horizontal="left"/>
    </xf>
    <xf numFmtId="0" fontId="7" fillId="8" borderId="15" xfId="0" applyFont="1" applyFill="1" applyBorder="1"/>
    <xf numFmtId="0" fontId="7" fillId="8" borderId="14" xfId="0" applyFont="1" applyFill="1" applyBorder="1"/>
    <xf numFmtId="0" fontId="7" fillId="8" borderId="13" xfId="0" applyFont="1" applyFill="1" applyBorder="1"/>
    <xf numFmtId="1" fontId="2" fillId="0" borderId="10" xfId="0" applyNumberFormat="1" applyFont="1" applyBorder="1" applyAlignment="1" applyProtection="1">
      <alignment vertical="center" wrapText="1"/>
      <protection locked="0"/>
    </xf>
    <xf numFmtId="0" fontId="1" fillId="9" borderId="3" xfId="0" applyFont="1" applyFill="1" applyBorder="1" applyAlignment="1"/>
    <xf numFmtId="0" fontId="1" fillId="9" borderId="6" xfId="0" applyFont="1" applyFill="1" applyBorder="1" applyAlignment="1"/>
    <xf numFmtId="0" fontId="0" fillId="0" borderId="2" xfId="0" applyBorder="1" applyAlignment="1">
      <alignment horizontal="center" vertical="center"/>
    </xf>
    <xf numFmtId="0" fontId="1" fillId="0" borderId="0" xfId="0" applyFont="1" applyAlignment="1"/>
    <xf numFmtId="0" fontId="7" fillId="0" borderId="7" xfId="0" applyFont="1" applyBorder="1" applyAlignment="1" applyProtection="1">
      <alignment horizontal="left" vertical="center" wrapText="1"/>
    </xf>
    <xf numFmtId="1" fontId="2" fillId="0" borderId="9" xfId="0" applyNumberFormat="1" applyFont="1" applyBorder="1" applyAlignment="1" applyProtection="1">
      <alignment horizontal="left" vertical="center" wrapText="1"/>
      <protection locked="0"/>
    </xf>
    <xf numFmtId="0" fontId="1" fillId="9" borderId="5"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0" fillId="0" borderId="2" xfId="0" applyBorder="1" applyAlignment="1">
      <alignment wrapText="1"/>
    </xf>
    <xf numFmtId="0" fontId="7" fillId="0" borderId="5"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1" fillId="9" borderId="16" xfId="0" applyFont="1" applyFill="1" applyBorder="1" applyAlignment="1" applyProtection="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1" fontId="2" fillId="0" borderId="10" xfId="0" applyNumberFormat="1" applyFont="1" applyBorder="1" applyAlignment="1" applyProtection="1">
      <alignment horizontal="left" vertical="center" wrapText="1"/>
      <protection locked="0"/>
    </xf>
    <xf numFmtId="0" fontId="1" fillId="0" borderId="30" xfId="0" applyFont="1" applyFill="1" applyBorder="1" applyAlignment="1" applyProtection="1">
      <alignment horizontal="center" wrapText="1"/>
    </xf>
    <xf numFmtId="1" fontId="7" fillId="0" borderId="25" xfId="0" applyNumberFormat="1" applyFont="1" applyBorder="1" applyAlignment="1" applyProtection="1">
      <alignment horizontal="center" vertical="center" wrapText="1"/>
      <protection locked="0"/>
    </xf>
    <xf numFmtId="0" fontId="0" fillId="0" borderId="26" xfId="0"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0" fillId="0" borderId="6" xfId="0" applyBorder="1" applyAlignment="1">
      <alignment horizontal="center"/>
    </xf>
    <xf numFmtId="1" fontId="2" fillId="0" borderId="10" xfId="0" applyNumberFormat="1" applyFont="1" applyFill="1" applyBorder="1" applyAlignment="1" applyProtection="1">
      <alignment horizontal="left" vertical="center" wrapText="1"/>
      <protection locked="0"/>
    </xf>
    <xf numFmtId="0" fontId="0" fillId="9" borderId="2" xfId="0"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7"/>
  <sheetViews>
    <sheetView zoomScaleNormal="100" workbookViewId="0">
      <selection activeCell="B1" sqref="B1"/>
    </sheetView>
  </sheetViews>
  <sheetFormatPr defaultColWidth="9" defaultRowHeight="12.75" x14ac:dyDescent="0.2"/>
  <cols>
    <col min="2" max="2" width="25.28515625" customWidth="1"/>
    <col min="4" max="4" width="181.5703125" customWidth="1"/>
    <col min="5" max="5" width="25.7109375" customWidth="1"/>
  </cols>
  <sheetData>
    <row r="1" spans="1:5" ht="23.25" x14ac:dyDescent="0.35">
      <c r="A1" s="4"/>
      <c r="B1" s="29" t="s">
        <v>14</v>
      </c>
      <c r="C1" s="30" t="s">
        <v>13</v>
      </c>
      <c r="D1" s="4"/>
      <c r="E1" s="4"/>
    </row>
    <row r="2" spans="1:5" ht="20.25" x14ac:dyDescent="0.3">
      <c r="A2" s="4"/>
      <c r="B2" s="31" t="s">
        <v>119</v>
      </c>
      <c r="C2" s="28"/>
      <c r="D2" s="28"/>
      <c r="E2" s="4"/>
    </row>
    <row r="3" spans="1:5" x14ac:dyDescent="0.2">
      <c r="A3" s="4"/>
      <c r="B3" s="4"/>
      <c r="C3" s="4"/>
      <c r="D3" s="4"/>
      <c r="E3" s="4"/>
    </row>
    <row r="4" spans="1:5" ht="138" customHeight="1" x14ac:dyDescent="0.2">
      <c r="A4" s="4"/>
      <c r="B4" s="4"/>
      <c r="C4" s="4"/>
      <c r="D4" s="4"/>
      <c r="E4" s="4"/>
    </row>
    <row r="5" spans="1:5" ht="138" customHeight="1" x14ac:dyDescent="0.2">
      <c r="A5" s="4"/>
      <c r="B5" s="4"/>
      <c r="C5" s="4"/>
      <c r="D5" s="4"/>
      <c r="E5" s="4"/>
    </row>
    <row r="6" spans="1:5" x14ac:dyDescent="0.2">
      <c r="A6" s="4"/>
      <c r="B6" s="4"/>
      <c r="C6" s="4"/>
      <c r="D6" s="4"/>
      <c r="E6" s="4"/>
    </row>
    <row r="7" spans="1:5" ht="13.5" thickBot="1" x14ac:dyDescent="0.25">
      <c r="A7" s="4"/>
      <c r="B7" s="4"/>
      <c r="C7" s="4"/>
      <c r="D7" s="4"/>
      <c r="E7" s="4"/>
    </row>
    <row r="8" spans="1:5" ht="30.75" thickBot="1" x14ac:dyDescent="0.25">
      <c r="A8" s="4"/>
      <c r="B8" s="4"/>
      <c r="C8" s="4"/>
      <c r="D8" s="32" t="s">
        <v>117</v>
      </c>
      <c r="E8" s="4"/>
    </row>
    <row r="9" spans="1:5" ht="54.75" thickBot="1" x14ac:dyDescent="0.25">
      <c r="A9" s="4"/>
      <c r="B9" s="4"/>
      <c r="C9" s="4"/>
      <c r="D9" s="33" t="s">
        <v>118</v>
      </c>
      <c r="E9" s="4"/>
    </row>
    <row r="10" spans="1:5" x14ac:dyDescent="0.2">
      <c r="A10" s="4"/>
      <c r="B10" s="4"/>
      <c r="C10" s="4"/>
      <c r="D10" s="4"/>
      <c r="E10" s="4"/>
    </row>
    <row r="11" spans="1:5" x14ac:dyDescent="0.2">
      <c r="A11" s="4"/>
      <c r="B11" s="4"/>
      <c r="C11" s="4"/>
      <c r="D11" s="4"/>
      <c r="E11" s="4"/>
    </row>
    <row r="12" spans="1:5" x14ac:dyDescent="0.2">
      <c r="A12" s="4"/>
      <c r="B12" s="4"/>
      <c r="C12" s="4"/>
      <c r="D12" s="4"/>
      <c r="E12" s="4"/>
    </row>
    <row r="13" spans="1:5" x14ac:dyDescent="0.2">
      <c r="A13" s="4"/>
      <c r="B13" s="4"/>
      <c r="C13" s="4"/>
      <c r="D13" s="4"/>
      <c r="E13" s="4"/>
    </row>
    <row r="14" spans="1:5" x14ac:dyDescent="0.2">
      <c r="A14" s="4"/>
      <c r="B14" s="4"/>
      <c r="C14" s="4"/>
      <c r="D14" s="4"/>
      <c r="E14" s="4"/>
    </row>
    <row r="17" ht="56.85" customHeight="1" x14ac:dyDescent="0.2"/>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pageMargins left="0.70866141732283472" right="0.70866141732283472" top="0.74803149606299213" bottom="0.74803149606299213" header="0.31496062992125984" footer="0.31496062992125984"/>
  <pageSetup paperSize="9" scale="53" orientation="landscape" r:id="rId3"/>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0"/>
  <sheetViews>
    <sheetView tabSelected="1" view="pageBreakPreview" topLeftCell="A148" zoomScaleNormal="100" zoomScaleSheetLayoutView="100" workbookViewId="0">
      <selection activeCell="G81" sqref="G81"/>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9" ht="15.75" x14ac:dyDescent="0.25">
      <c r="A1" s="3" t="s">
        <v>14</v>
      </c>
      <c r="B1" s="4"/>
      <c r="C1" s="2" t="s">
        <v>223</v>
      </c>
      <c r="E1" s="4"/>
      <c r="F1" s="4"/>
      <c r="G1" s="4"/>
    </row>
    <row r="2" spans="1:9" x14ac:dyDescent="0.2">
      <c r="A2" s="192" t="s">
        <v>213</v>
      </c>
      <c r="B2" s="192"/>
      <c r="C2" s="192"/>
      <c r="D2" s="192"/>
      <c r="E2" s="192"/>
      <c r="F2" s="192"/>
      <c r="G2" s="4"/>
    </row>
    <row r="3" spans="1:9" x14ac:dyDescent="0.2">
      <c r="A3" s="52"/>
      <c r="B3" s="52"/>
      <c r="C3" s="52"/>
      <c r="D3" s="52"/>
      <c r="E3" s="52"/>
      <c r="F3" s="52"/>
      <c r="G3" s="4"/>
    </row>
    <row r="4" spans="1:9" ht="13.5" thickBot="1" x14ac:dyDescent="0.25">
      <c r="A4" s="236"/>
      <c r="B4" s="236"/>
      <c r="C4" s="236"/>
      <c r="G4" s="5"/>
    </row>
    <row r="5" spans="1:9" ht="13.5" thickBot="1" x14ac:dyDescent="0.25">
      <c r="A5" s="168" t="s">
        <v>22</v>
      </c>
      <c r="B5" s="169"/>
      <c r="C5" s="169"/>
      <c r="D5" s="169"/>
      <c r="E5" s="169"/>
      <c r="F5" s="169"/>
      <c r="G5" s="169"/>
      <c r="H5" s="124"/>
      <c r="I5" s="125"/>
    </row>
    <row r="6" spans="1:9" ht="15.95" customHeight="1" x14ac:dyDescent="0.2">
      <c r="A6" s="126" t="s">
        <v>133</v>
      </c>
      <c r="B6" s="114" t="s">
        <v>4</v>
      </c>
      <c r="C6" s="170" t="s">
        <v>5</v>
      </c>
      <c r="D6" s="171"/>
      <c r="E6" s="172"/>
      <c r="F6" s="114" t="s">
        <v>8</v>
      </c>
      <c r="G6" s="114"/>
      <c r="H6" s="114" t="s">
        <v>116</v>
      </c>
      <c r="I6" s="116"/>
    </row>
    <row r="7" spans="1:9" ht="15.95" customHeight="1" x14ac:dyDescent="0.2">
      <c r="A7" s="127"/>
      <c r="B7" s="117"/>
      <c r="C7" s="173"/>
      <c r="D7" s="174"/>
      <c r="E7" s="175"/>
      <c r="F7" s="70" t="s">
        <v>6</v>
      </c>
      <c r="G7" s="70" t="s">
        <v>10</v>
      </c>
      <c r="H7" s="117"/>
      <c r="I7" s="109"/>
    </row>
    <row r="8" spans="1:9" ht="48" x14ac:dyDescent="0.2">
      <c r="A8" s="78" t="s">
        <v>134</v>
      </c>
      <c r="B8" s="79" t="s">
        <v>196</v>
      </c>
      <c r="C8" s="167" t="s">
        <v>23</v>
      </c>
      <c r="D8" s="131"/>
      <c r="E8" s="132"/>
      <c r="F8" s="164" t="s">
        <v>182</v>
      </c>
      <c r="G8" s="164"/>
      <c r="H8" s="164"/>
      <c r="I8" s="109"/>
    </row>
    <row r="9" spans="1:9" ht="48" x14ac:dyDescent="0.2">
      <c r="A9" s="78" t="s">
        <v>135</v>
      </c>
      <c r="B9" s="79" t="s">
        <v>196</v>
      </c>
      <c r="C9" s="167" t="s">
        <v>24</v>
      </c>
      <c r="D9" s="131"/>
      <c r="E9" s="132"/>
      <c r="F9" s="164" t="s">
        <v>182</v>
      </c>
      <c r="G9" s="164"/>
      <c r="H9" s="164"/>
      <c r="I9" s="109"/>
    </row>
    <row r="10" spans="1:9" ht="48" x14ac:dyDescent="0.2">
      <c r="A10" s="78" t="s">
        <v>136</v>
      </c>
      <c r="B10" s="79" t="s">
        <v>197</v>
      </c>
      <c r="C10" s="167" t="s">
        <v>28</v>
      </c>
      <c r="D10" s="131"/>
      <c r="E10" s="132"/>
      <c r="F10" s="35">
        <v>84.5</v>
      </c>
      <c r="G10" s="6"/>
      <c r="H10" s="179"/>
      <c r="I10" s="113"/>
    </row>
    <row r="11" spans="1:9" ht="48" x14ac:dyDescent="0.2">
      <c r="A11" s="78" t="s">
        <v>137</v>
      </c>
      <c r="B11" s="79" t="s">
        <v>198</v>
      </c>
      <c r="C11" s="167" t="s">
        <v>25</v>
      </c>
      <c r="D11" s="131"/>
      <c r="E11" s="132"/>
      <c r="F11" s="35">
        <v>3.9169999999999998</v>
      </c>
      <c r="G11" s="6"/>
      <c r="H11" s="179"/>
      <c r="I11" s="113"/>
    </row>
    <row r="12" spans="1:9" ht="48" x14ac:dyDescent="0.2">
      <c r="A12" s="78" t="s">
        <v>138</v>
      </c>
      <c r="B12" s="79" t="s">
        <v>199</v>
      </c>
      <c r="C12" s="167" t="s">
        <v>26</v>
      </c>
      <c r="D12" s="131"/>
      <c r="E12" s="132"/>
      <c r="F12" s="34">
        <v>98.984549999999999</v>
      </c>
      <c r="G12" s="6"/>
      <c r="H12" s="179"/>
      <c r="I12" s="113"/>
    </row>
    <row r="13" spans="1:9" ht="48.75" thickBot="1" x14ac:dyDescent="0.25">
      <c r="A13" s="78" t="s">
        <v>139</v>
      </c>
      <c r="B13" s="79" t="s">
        <v>200</v>
      </c>
      <c r="C13" s="167" t="s">
        <v>27</v>
      </c>
      <c r="D13" s="131"/>
      <c r="E13" s="132"/>
      <c r="F13" s="35">
        <v>330.20861972567053</v>
      </c>
      <c r="G13" s="6"/>
      <c r="H13" s="179"/>
      <c r="I13" s="113"/>
    </row>
    <row r="14" spans="1:9" ht="13.5" thickBot="1" x14ac:dyDescent="0.25">
      <c r="A14" s="168"/>
      <c r="B14" s="169"/>
      <c r="C14" s="169"/>
      <c r="D14" s="169"/>
      <c r="E14" s="169"/>
      <c r="F14" s="169"/>
      <c r="G14" s="169"/>
      <c r="H14" s="124"/>
      <c r="I14" s="125"/>
    </row>
    <row r="15" spans="1:9" ht="15.95" customHeight="1" x14ac:dyDescent="0.2">
      <c r="A15" s="126" t="s">
        <v>133</v>
      </c>
      <c r="B15" s="114" t="s">
        <v>4</v>
      </c>
      <c r="C15" s="170" t="s">
        <v>5</v>
      </c>
      <c r="D15" s="171"/>
      <c r="E15" s="172"/>
      <c r="F15" s="114" t="s">
        <v>8</v>
      </c>
      <c r="G15" s="114"/>
      <c r="H15" s="114" t="s">
        <v>116</v>
      </c>
      <c r="I15" s="116"/>
    </row>
    <row r="16" spans="1:9" ht="15.95" customHeight="1" x14ac:dyDescent="0.2">
      <c r="A16" s="127"/>
      <c r="B16" s="117"/>
      <c r="C16" s="173"/>
      <c r="D16" s="174"/>
      <c r="E16" s="175"/>
      <c r="F16" s="70" t="s">
        <v>6</v>
      </c>
      <c r="G16" s="70" t="s">
        <v>10</v>
      </c>
      <c r="H16" s="117"/>
      <c r="I16" s="109"/>
    </row>
    <row r="17" spans="1:10" ht="27" customHeight="1" x14ac:dyDescent="0.2">
      <c r="A17" s="81" t="s">
        <v>209</v>
      </c>
      <c r="B17" s="82" t="s">
        <v>9</v>
      </c>
      <c r="C17" s="176" t="s">
        <v>207</v>
      </c>
      <c r="D17" s="177"/>
      <c r="E17" s="178"/>
      <c r="F17" s="162" t="s">
        <v>201</v>
      </c>
      <c r="G17" s="162"/>
      <c r="H17" s="162"/>
      <c r="I17" s="109"/>
    </row>
    <row r="18" spans="1:10" ht="28.5" customHeight="1" x14ac:dyDescent="0.2">
      <c r="A18" s="81" t="s">
        <v>210</v>
      </c>
      <c r="B18" s="82" t="s">
        <v>9</v>
      </c>
      <c r="C18" s="176" t="s">
        <v>208</v>
      </c>
      <c r="D18" s="177"/>
      <c r="E18" s="178"/>
      <c r="F18" s="162" t="s">
        <v>201</v>
      </c>
      <c r="G18" s="162"/>
      <c r="H18" s="162"/>
      <c r="I18" s="109"/>
    </row>
    <row r="19" spans="1:10" ht="25.7" customHeight="1" x14ac:dyDescent="0.2">
      <c r="A19" s="71" t="s">
        <v>140</v>
      </c>
      <c r="B19" s="72" t="s">
        <v>9</v>
      </c>
      <c r="C19" s="167" t="s">
        <v>72</v>
      </c>
      <c r="D19" s="131"/>
      <c r="E19" s="132"/>
      <c r="F19" s="162" t="s">
        <v>201</v>
      </c>
      <c r="G19" s="162"/>
      <c r="H19" s="162"/>
      <c r="I19" s="109"/>
    </row>
    <row r="20" spans="1:10" ht="25.7" customHeight="1" x14ac:dyDescent="0.2">
      <c r="A20" s="71" t="s">
        <v>141</v>
      </c>
      <c r="B20" s="72" t="s">
        <v>9</v>
      </c>
      <c r="C20" s="167" t="s">
        <v>73</v>
      </c>
      <c r="D20" s="131"/>
      <c r="E20" s="132"/>
      <c r="F20" s="162" t="s">
        <v>201</v>
      </c>
      <c r="G20" s="162"/>
      <c r="H20" s="162"/>
      <c r="I20" s="109"/>
    </row>
    <row r="21" spans="1:10" ht="25.7" customHeight="1" x14ac:dyDescent="0.2">
      <c r="A21" s="71" t="s">
        <v>142</v>
      </c>
      <c r="B21" s="72" t="s">
        <v>9</v>
      </c>
      <c r="C21" s="167" t="s">
        <v>74</v>
      </c>
      <c r="D21" s="131"/>
      <c r="E21" s="132"/>
      <c r="F21" s="162" t="s">
        <v>201</v>
      </c>
      <c r="G21" s="162"/>
      <c r="H21" s="162"/>
      <c r="I21" s="109"/>
    </row>
    <row r="22" spans="1:10" ht="25.7" customHeight="1" x14ac:dyDescent="0.2">
      <c r="A22" s="71" t="s">
        <v>143</v>
      </c>
      <c r="B22" s="72" t="s">
        <v>9</v>
      </c>
      <c r="C22" s="167" t="s">
        <v>75</v>
      </c>
      <c r="D22" s="131"/>
      <c r="E22" s="132"/>
      <c r="F22" s="162" t="s">
        <v>201</v>
      </c>
      <c r="G22" s="162"/>
      <c r="H22" s="162"/>
      <c r="I22" s="109"/>
    </row>
    <row r="23" spans="1:10" ht="25.7" customHeight="1" x14ac:dyDescent="0.2">
      <c r="A23" s="71" t="s">
        <v>144</v>
      </c>
      <c r="B23" s="72" t="s">
        <v>9</v>
      </c>
      <c r="C23" s="167" t="s">
        <v>76</v>
      </c>
      <c r="D23" s="131"/>
      <c r="E23" s="132"/>
      <c r="F23" s="162" t="s">
        <v>201</v>
      </c>
      <c r="G23" s="162"/>
      <c r="H23" s="162"/>
      <c r="I23" s="109"/>
    </row>
    <row r="24" spans="1:10" ht="25.7" customHeight="1" x14ac:dyDescent="0.2">
      <c r="A24" s="71" t="s">
        <v>145</v>
      </c>
      <c r="B24" s="72" t="s">
        <v>9</v>
      </c>
      <c r="C24" s="167" t="s">
        <v>77</v>
      </c>
      <c r="D24" s="131"/>
      <c r="E24" s="132"/>
      <c r="F24" s="162" t="s">
        <v>201</v>
      </c>
      <c r="G24" s="162"/>
      <c r="H24" s="162"/>
      <c r="I24" s="109"/>
    </row>
    <row r="25" spans="1:10" ht="25.7" customHeight="1" x14ac:dyDescent="0.2">
      <c r="A25" s="71" t="s">
        <v>146</v>
      </c>
      <c r="B25" s="72" t="s">
        <v>9</v>
      </c>
      <c r="C25" s="167" t="s">
        <v>78</v>
      </c>
      <c r="D25" s="131"/>
      <c r="E25" s="132"/>
      <c r="F25" s="162" t="s">
        <v>201</v>
      </c>
      <c r="G25" s="162"/>
      <c r="H25" s="162"/>
      <c r="I25" s="109"/>
    </row>
    <row r="26" spans="1:10" ht="25.7" customHeight="1" x14ac:dyDescent="0.2">
      <c r="A26" s="71" t="s">
        <v>147</v>
      </c>
      <c r="B26" s="72" t="s">
        <v>9</v>
      </c>
      <c r="C26" s="167" t="s">
        <v>79</v>
      </c>
      <c r="D26" s="131"/>
      <c r="E26" s="132"/>
      <c r="F26" s="162" t="s">
        <v>201</v>
      </c>
      <c r="G26" s="162"/>
      <c r="H26" s="162"/>
      <c r="I26" s="109"/>
    </row>
    <row r="27" spans="1:10" ht="25.7" customHeight="1" x14ac:dyDescent="0.2">
      <c r="A27" s="71" t="s">
        <v>148</v>
      </c>
      <c r="B27" s="72" t="s">
        <v>9</v>
      </c>
      <c r="C27" s="167" t="s">
        <v>80</v>
      </c>
      <c r="D27" s="131"/>
      <c r="E27" s="132"/>
      <c r="F27" s="162" t="s">
        <v>201</v>
      </c>
      <c r="G27" s="162"/>
      <c r="H27" s="162"/>
      <c r="I27" s="109"/>
    </row>
    <row r="28" spans="1:10" ht="25.7" customHeight="1" thickBot="1" x14ac:dyDescent="0.25">
      <c r="A28" s="63" t="s">
        <v>149</v>
      </c>
      <c r="B28" s="75" t="s">
        <v>9</v>
      </c>
      <c r="C28" s="193" t="s">
        <v>81</v>
      </c>
      <c r="D28" s="190"/>
      <c r="E28" s="191"/>
      <c r="F28" s="163" t="s">
        <v>201</v>
      </c>
      <c r="G28" s="163"/>
      <c r="H28" s="163"/>
      <c r="I28" s="121"/>
    </row>
    <row r="29" spans="1:10" x14ac:dyDescent="0.2">
      <c r="A29" s="54"/>
      <c r="B29" s="54"/>
      <c r="C29" s="54"/>
      <c r="D29" s="55"/>
      <c r="E29" s="56"/>
      <c r="F29" s="56"/>
      <c r="G29" s="56"/>
    </row>
    <row r="30" spans="1:10" ht="13.5" thickBot="1" x14ac:dyDescent="0.25">
      <c r="A30" s="54"/>
      <c r="B30" s="54"/>
      <c r="C30" s="54"/>
      <c r="D30" s="55"/>
      <c r="E30" s="56"/>
      <c r="F30" s="56"/>
      <c r="G30" s="56"/>
    </row>
    <row r="31" spans="1:10" ht="13.5" thickBot="1" x14ac:dyDescent="0.25">
      <c r="A31" s="157" t="s">
        <v>21</v>
      </c>
      <c r="B31" s="158"/>
      <c r="C31" s="158"/>
      <c r="D31" s="158"/>
      <c r="E31" s="158"/>
      <c r="F31" s="158"/>
      <c r="G31" s="158"/>
      <c r="H31" s="158"/>
      <c r="I31" s="139"/>
      <c r="J31" s="159"/>
    </row>
    <row r="32" spans="1:10" ht="15.95" customHeight="1" x14ac:dyDescent="0.2">
      <c r="A32" s="126" t="s">
        <v>133</v>
      </c>
      <c r="B32" s="114" t="s">
        <v>4</v>
      </c>
      <c r="C32" s="114" t="s">
        <v>5</v>
      </c>
      <c r="D32" s="160"/>
      <c r="E32" s="115"/>
      <c r="F32" s="114" t="s">
        <v>8</v>
      </c>
      <c r="G32" s="114"/>
      <c r="H32" s="114"/>
      <c r="I32" s="114" t="s">
        <v>116</v>
      </c>
      <c r="J32" s="116"/>
    </row>
    <row r="33" spans="1:10" ht="15.95" customHeight="1" x14ac:dyDescent="0.2">
      <c r="A33" s="127"/>
      <c r="B33" s="117"/>
      <c r="C33" s="129"/>
      <c r="D33" s="129"/>
      <c r="E33" s="108"/>
      <c r="F33" s="70" t="s">
        <v>6</v>
      </c>
      <c r="G33" s="70" t="s">
        <v>10</v>
      </c>
      <c r="H33" s="70" t="s">
        <v>7</v>
      </c>
      <c r="I33" s="117"/>
      <c r="J33" s="109"/>
    </row>
    <row r="34" spans="1:10" ht="52.5" customHeight="1" x14ac:dyDescent="0.2">
      <c r="A34" s="8" t="s">
        <v>150</v>
      </c>
      <c r="B34" s="72" t="s">
        <v>29</v>
      </c>
      <c r="C34" s="155" t="s">
        <v>30</v>
      </c>
      <c r="D34" s="107"/>
      <c r="E34" s="108"/>
      <c r="F34" s="74">
        <v>31</v>
      </c>
      <c r="G34" s="9"/>
      <c r="H34" s="6"/>
      <c r="I34" s="110"/>
      <c r="J34" s="113"/>
    </row>
    <row r="35" spans="1:10" ht="52.5" customHeight="1" x14ac:dyDescent="0.2">
      <c r="A35" s="8" t="s">
        <v>151</v>
      </c>
      <c r="B35" s="72" t="s">
        <v>31</v>
      </c>
      <c r="C35" s="155" t="s">
        <v>32</v>
      </c>
      <c r="D35" s="107"/>
      <c r="E35" s="108"/>
      <c r="F35" s="164" t="s">
        <v>202</v>
      </c>
      <c r="G35" s="164"/>
      <c r="H35" s="164"/>
      <c r="I35" s="164"/>
      <c r="J35" s="109"/>
    </row>
    <row r="36" spans="1:10" ht="52.5" customHeight="1" x14ac:dyDescent="0.2">
      <c r="A36" s="8" t="s">
        <v>214</v>
      </c>
      <c r="B36" s="72" t="s">
        <v>33</v>
      </c>
      <c r="C36" s="155" t="s">
        <v>34</v>
      </c>
      <c r="D36" s="107"/>
      <c r="E36" s="108"/>
      <c r="F36" s="10"/>
      <c r="G36" s="9"/>
      <c r="H36" s="37">
        <v>385313.42</v>
      </c>
      <c r="I36" s="110"/>
      <c r="J36" s="109"/>
    </row>
    <row r="37" spans="1:10" ht="15.95" customHeight="1" x14ac:dyDescent="0.2">
      <c r="A37" s="165"/>
      <c r="B37" s="166"/>
      <c r="C37" s="166"/>
      <c r="D37" s="166"/>
      <c r="E37" s="166"/>
      <c r="F37" s="166"/>
      <c r="G37" s="166"/>
      <c r="H37" s="166"/>
      <c r="I37" s="108"/>
      <c r="J37" s="109"/>
    </row>
    <row r="38" spans="1:10" ht="15.95" customHeight="1" x14ac:dyDescent="0.2">
      <c r="A38" s="8" t="s">
        <v>152</v>
      </c>
      <c r="B38" s="72" t="s">
        <v>9</v>
      </c>
      <c r="C38" s="155" t="s">
        <v>35</v>
      </c>
      <c r="D38" s="107"/>
      <c r="E38" s="108"/>
      <c r="F38" s="74">
        <v>31</v>
      </c>
      <c r="G38" s="9"/>
      <c r="H38" s="6"/>
      <c r="I38" s="110"/>
      <c r="J38" s="109"/>
    </row>
    <row r="39" spans="1:10" ht="25.7" customHeight="1" x14ac:dyDescent="0.2">
      <c r="A39" s="8" t="s">
        <v>153</v>
      </c>
      <c r="B39" s="72" t="s">
        <v>9</v>
      </c>
      <c r="C39" s="161" t="s">
        <v>83</v>
      </c>
      <c r="D39" s="107"/>
      <c r="E39" s="108"/>
      <c r="F39" s="74">
        <v>17</v>
      </c>
      <c r="G39" s="9"/>
      <c r="H39" s="6"/>
      <c r="I39" s="110"/>
      <c r="J39" s="109"/>
    </row>
    <row r="40" spans="1:10" ht="25.7" customHeight="1" x14ac:dyDescent="0.2">
      <c r="A40" s="8" t="s">
        <v>154</v>
      </c>
      <c r="B40" s="72" t="s">
        <v>9</v>
      </c>
      <c r="C40" s="155" t="s">
        <v>91</v>
      </c>
      <c r="D40" s="107"/>
      <c r="E40" s="108"/>
      <c r="F40" s="10"/>
      <c r="G40" s="36">
        <f>IF(OR(F$38=0,F$38=" ")," ",F39/F$38)</f>
        <v>0.54838709677419351</v>
      </c>
      <c r="H40" s="6"/>
      <c r="I40" s="110"/>
      <c r="J40" s="109"/>
    </row>
    <row r="41" spans="1:10" ht="25.7" customHeight="1" x14ac:dyDescent="0.2">
      <c r="A41" s="8" t="s">
        <v>155</v>
      </c>
      <c r="B41" s="72" t="s">
        <v>9</v>
      </c>
      <c r="C41" s="161" t="s">
        <v>84</v>
      </c>
      <c r="D41" s="107"/>
      <c r="E41" s="108"/>
      <c r="F41" s="74"/>
      <c r="G41" s="38"/>
      <c r="H41" s="6"/>
      <c r="I41" s="110"/>
      <c r="J41" s="109"/>
    </row>
    <row r="42" spans="1:10" ht="25.7" customHeight="1" x14ac:dyDescent="0.2">
      <c r="A42" s="8" t="s">
        <v>156</v>
      </c>
      <c r="B42" s="72" t="s">
        <v>9</v>
      </c>
      <c r="C42" s="161" t="s">
        <v>92</v>
      </c>
      <c r="D42" s="107"/>
      <c r="E42" s="108"/>
      <c r="F42" s="10"/>
      <c r="G42" s="36">
        <f>IF(OR(F$38=0,F$38=" ")," ",F41/F$38)</f>
        <v>0</v>
      </c>
      <c r="H42" s="6"/>
      <c r="I42" s="110"/>
      <c r="J42" s="109"/>
    </row>
    <row r="43" spans="1:10" ht="25.7" customHeight="1" x14ac:dyDescent="0.2">
      <c r="A43" s="8" t="s">
        <v>157</v>
      </c>
      <c r="B43" s="72" t="s">
        <v>9</v>
      </c>
      <c r="C43" s="161" t="s">
        <v>85</v>
      </c>
      <c r="D43" s="107"/>
      <c r="E43" s="108"/>
      <c r="F43" s="74"/>
      <c r="G43" s="38"/>
      <c r="H43" s="6"/>
      <c r="I43" s="110"/>
      <c r="J43" s="109"/>
    </row>
    <row r="44" spans="1:10" ht="25.7" customHeight="1" x14ac:dyDescent="0.2">
      <c r="A44" s="8" t="s">
        <v>158</v>
      </c>
      <c r="B44" s="72" t="s">
        <v>9</v>
      </c>
      <c r="C44" s="155" t="s">
        <v>93</v>
      </c>
      <c r="D44" s="107"/>
      <c r="E44" s="108"/>
      <c r="F44" s="10"/>
      <c r="G44" s="36">
        <f>IF(OR(F$38=0,F$38=" ")," ",F43/F$38)</f>
        <v>0</v>
      </c>
      <c r="H44" s="6"/>
      <c r="I44" s="110"/>
      <c r="J44" s="109"/>
    </row>
    <row r="45" spans="1:10" ht="25.7" customHeight="1" x14ac:dyDescent="0.2">
      <c r="A45" s="8" t="s">
        <v>159</v>
      </c>
      <c r="B45" s="72" t="s">
        <v>9</v>
      </c>
      <c r="C45" s="161" t="s">
        <v>86</v>
      </c>
      <c r="D45" s="107"/>
      <c r="E45" s="108"/>
      <c r="F45" s="74"/>
      <c r="G45" s="39"/>
      <c r="H45" s="6"/>
      <c r="I45" s="110"/>
      <c r="J45" s="109"/>
    </row>
    <row r="46" spans="1:10" ht="25.7" customHeight="1" x14ac:dyDescent="0.2">
      <c r="A46" s="8" t="s">
        <v>160</v>
      </c>
      <c r="B46" s="72" t="s">
        <v>9</v>
      </c>
      <c r="C46" s="155" t="s">
        <v>94</v>
      </c>
      <c r="D46" s="107"/>
      <c r="E46" s="108"/>
      <c r="F46" s="10"/>
      <c r="G46" s="36">
        <f>IF(OR(F$38=0,F$38=" ")," ",F45/F$38)</f>
        <v>0</v>
      </c>
      <c r="H46" s="6"/>
      <c r="I46" s="110"/>
      <c r="J46" s="109"/>
    </row>
    <row r="47" spans="1:10" ht="25.7" customHeight="1" x14ac:dyDescent="0.2">
      <c r="A47" s="8" t="s">
        <v>161</v>
      </c>
      <c r="B47" s="72" t="s">
        <v>9</v>
      </c>
      <c r="C47" s="161" t="s">
        <v>87</v>
      </c>
      <c r="D47" s="107"/>
      <c r="E47" s="108"/>
      <c r="F47" s="74"/>
      <c r="G47" s="38"/>
      <c r="H47" s="6"/>
      <c r="I47" s="110"/>
      <c r="J47" s="109"/>
    </row>
    <row r="48" spans="1:10" ht="25.7" customHeight="1" x14ac:dyDescent="0.2">
      <c r="A48" s="8" t="s">
        <v>162</v>
      </c>
      <c r="B48" s="72" t="s">
        <v>9</v>
      </c>
      <c r="C48" s="155" t="s">
        <v>95</v>
      </c>
      <c r="D48" s="107"/>
      <c r="E48" s="108"/>
      <c r="F48" s="10"/>
      <c r="G48" s="36">
        <f>IF(OR(F$38=0,F$38=" ")," ",F47/F$38)</f>
        <v>0</v>
      </c>
      <c r="H48" s="6"/>
      <c r="I48" s="110"/>
      <c r="J48" s="109"/>
    </row>
    <row r="49" spans="1:10" ht="25.7" customHeight="1" x14ac:dyDescent="0.2">
      <c r="A49" s="8" t="s">
        <v>163</v>
      </c>
      <c r="B49" s="72" t="s">
        <v>9</v>
      </c>
      <c r="C49" s="156" t="s">
        <v>88</v>
      </c>
      <c r="D49" s="107"/>
      <c r="E49" s="108"/>
      <c r="F49" s="74"/>
      <c r="G49" s="38"/>
      <c r="H49" s="6"/>
      <c r="I49" s="110"/>
      <c r="J49" s="109"/>
    </row>
    <row r="50" spans="1:10" ht="25.7" customHeight="1" thickBot="1" x14ac:dyDescent="0.25">
      <c r="A50" s="8" t="s">
        <v>164</v>
      </c>
      <c r="B50" s="72" t="s">
        <v>9</v>
      </c>
      <c r="C50" s="105" t="s">
        <v>96</v>
      </c>
      <c r="D50" s="107"/>
      <c r="E50" s="107"/>
      <c r="F50" s="10"/>
      <c r="G50" s="36">
        <f>IF(OR(F$38=0,F$38=" ")," ",F49/F$38)</f>
        <v>0</v>
      </c>
      <c r="H50" s="6"/>
      <c r="I50" s="110"/>
      <c r="J50" s="109"/>
    </row>
    <row r="51" spans="1:10" ht="13.5" thickBot="1" x14ac:dyDescent="0.25">
      <c r="A51" s="157" t="s">
        <v>21</v>
      </c>
      <c r="B51" s="158"/>
      <c r="C51" s="158"/>
      <c r="D51" s="158"/>
      <c r="E51" s="158"/>
      <c r="F51" s="158"/>
      <c r="G51" s="158"/>
      <c r="H51" s="158"/>
      <c r="I51" s="139"/>
      <c r="J51" s="159"/>
    </row>
    <row r="52" spans="1:10" ht="15.95" customHeight="1" x14ac:dyDescent="0.2">
      <c r="A52" s="126" t="s">
        <v>133</v>
      </c>
      <c r="B52" s="114" t="s">
        <v>4</v>
      </c>
      <c r="C52" s="114" t="s">
        <v>5</v>
      </c>
      <c r="D52" s="160"/>
      <c r="E52" s="115"/>
      <c r="F52" s="114" t="s">
        <v>8</v>
      </c>
      <c r="G52" s="114"/>
      <c r="H52" s="114"/>
      <c r="I52" s="114" t="s">
        <v>116</v>
      </c>
      <c r="J52" s="116"/>
    </row>
    <row r="53" spans="1:10" ht="15.95" customHeight="1" x14ac:dyDescent="0.2">
      <c r="A53" s="127"/>
      <c r="B53" s="117"/>
      <c r="C53" s="129"/>
      <c r="D53" s="129"/>
      <c r="E53" s="108"/>
      <c r="F53" s="70" t="s">
        <v>6</v>
      </c>
      <c r="G53" s="70" t="s">
        <v>10</v>
      </c>
      <c r="H53" s="70" t="s">
        <v>7</v>
      </c>
      <c r="I53" s="117"/>
      <c r="J53" s="109"/>
    </row>
    <row r="54" spans="1:10" ht="25.7" customHeight="1" x14ac:dyDescent="0.2">
      <c r="A54" s="8" t="s">
        <v>165</v>
      </c>
      <c r="B54" s="72" t="s">
        <v>9</v>
      </c>
      <c r="C54" s="156" t="s">
        <v>89</v>
      </c>
      <c r="D54" s="107"/>
      <c r="E54" s="107"/>
      <c r="F54" s="74"/>
      <c r="G54" s="38"/>
      <c r="H54" s="6"/>
      <c r="I54" s="110"/>
      <c r="J54" s="109"/>
    </row>
    <row r="55" spans="1:10" ht="25.7" customHeight="1" x14ac:dyDescent="0.2">
      <c r="A55" s="8" t="s">
        <v>166</v>
      </c>
      <c r="B55" s="72" t="s">
        <v>9</v>
      </c>
      <c r="C55" s="105" t="s">
        <v>97</v>
      </c>
      <c r="D55" s="107"/>
      <c r="E55" s="107"/>
      <c r="F55" s="10"/>
      <c r="G55" s="36">
        <f>IF(OR(F$38=0,F$38=" ")," ",F54/F$38)</f>
        <v>0</v>
      </c>
      <c r="H55" s="6"/>
      <c r="I55" s="110"/>
      <c r="J55" s="109"/>
    </row>
    <row r="56" spans="1:10" ht="48" customHeight="1" x14ac:dyDescent="0.2">
      <c r="A56" s="8" t="s">
        <v>167</v>
      </c>
      <c r="B56" s="72" t="s">
        <v>9</v>
      </c>
      <c r="C56" s="156" t="s">
        <v>90</v>
      </c>
      <c r="D56" s="107"/>
      <c r="E56" s="107"/>
      <c r="F56" s="74">
        <v>14</v>
      </c>
      <c r="G56" s="38"/>
      <c r="H56" s="6"/>
      <c r="I56" s="110" t="s">
        <v>218</v>
      </c>
      <c r="J56" s="109"/>
    </row>
    <row r="57" spans="1:10" ht="25.7" customHeight="1" x14ac:dyDescent="0.2">
      <c r="A57" s="8" t="s">
        <v>168</v>
      </c>
      <c r="B57" s="72" t="s">
        <v>9</v>
      </c>
      <c r="C57" s="156" t="s">
        <v>98</v>
      </c>
      <c r="D57" s="107"/>
      <c r="E57" s="107"/>
      <c r="F57" s="10"/>
      <c r="G57" s="36">
        <f>IF(OR(F$38=0,F$38=" ")," ",F56/F$38)</f>
        <v>0.45161290322580644</v>
      </c>
      <c r="H57" s="6"/>
      <c r="I57" s="110"/>
      <c r="J57" s="109"/>
    </row>
    <row r="58" spans="1:10" ht="25.7" customHeight="1" x14ac:dyDescent="0.2">
      <c r="A58" s="195" t="s">
        <v>169</v>
      </c>
      <c r="B58" s="105" t="s">
        <v>9</v>
      </c>
      <c r="C58" s="105" t="s">
        <v>99</v>
      </c>
      <c r="D58" s="106"/>
      <c r="E58" s="107"/>
      <c r="F58" s="10"/>
      <c r="G58" s="9"/>
      <c r="H58" s="6"/>
      <c r="I58" s="110"/>
      <c r="J58" s="109"/>
    </row>
    <row r="59" spans="1:10" ht="15.95" customHeight="1" x14ac:dyDescent="0.2">
      <c r="A59" s="195"/>
      <c r="B59" s="105"/>
      <c r="C59" s="105" t="s">
        <v>100</v>
      </c>
      <c r="D59" s="106"/>
      <c r="E59" s="107"/>
      <c r="F59" s="74">
        <v>19</v>
      </c>
      <c r="G59" s="9"/>
      <c r="H59" s="6"/>
      <c r="I59" s="110"/>
      <c r="J59" s="109"/>
    </row>
    <row r="60" spans="1:10" ht="15.95" customHeight="1" x14ac:dyDescent="0.2">
      <c r="A60" s="195"/>
      <c r="B60" s="105"/>
      <c r="C60" s="105" t="s">
        <v>101</v>
      </c>
      <c r="D60" s="106"/>
      <c r="E60" s="107"/>
      <c r="F60" s="10"/>
      <c r="G60" s="36">
        <f>IF(OR(F$38=0,F$38=" ")," ",(F59/F$38))</f>
        <v>0.61290322580645162</v>
      </c>
      <c r="H60" s="6"/>
      <c r="I60" s="110"/>
      <c r="J60" s="109"/>
    </row>
    <row r="61" spans="1:10" ht="15.95" customHeight="1" x14ac:dyDescent="0.2">
      <c r="A61" s="195"/>
      <c r="B61" s="105"/>
      <c r="C61" s="105" t="s">
        <v>102</v>
      </c>
      <c r="D61" s="106"/>
      <c r="E61" s="107"/>
      <c r="F61" s="74"/>
      <c r="G61" s="38"/>
      <c r="H61" s="6"/>
      <c r="I61" s="110"/>
      <c r="J61" s="109"/>
    </row>
    <row r="62" spans="1:10" ht="15.95" customHeight="1" x14ac:dyDescent="0.2">
      <c r="A62" s="195"/>
      <c r="B62" s="105"/>
      <c r="C62" s="105" t="s">
        <v>103</v>
      </c>
      <c r="D62" s="106"/>
      <c r="E62" s="107"/>
      <c r="F62" s="10"/>
      <c r="G62" s="36">
        <f>IF(OR(F$38=0,F$38=" ")," ",(F61/F$38))</f>
        <v>0</v>
      </c>
      <c r="H62" s="6"/>
      <c r="I62" s="110"/>
      <c r="J62" s="109"/>
    </row>
    <row r="63" spans="1:10" ht="15.95" customHeight="1" x14ac:dyDescent="0.2">
      <c r="A63" s="195"/>
      <c r="B63" s="105"/>
      <c r="C63" s="105" t="s">
        <v>104</v>
      </c>
      <c r="D63" s="106"/>
      <c r="E63" s="107"/>
      <c r="F63" s="74"/>
      <c r="G63" s="38"/>
      <c r="H63" s="6"/>
      <c r="I63" s="110"/>
      <c r="J63" s="109"/>
    </row>
    <row r="64" spans="1:10" ht="15.95" customHeight="1" x14ac:dyDescent="0.2">
      <c r="A64" s="195"/>
      <c r="B64" s="105"/>
      <c r="C64" s="105" t="s">
        <v>105</v>
      </c>
      <c r="D64" s="106"/>
      <c r="E64" s="107"/>
      <c r="F64" s="10"/>
      <c r="G64" s="36">
        <f>IF(OR(F$38=0,F$38=" ")," ",(F63/F$38))</f>
        <v>0</v>
      </c>
      <c r="H64" s="6"/>
      <c r="I64" s="110"/>
      <c r="J64" s="109"/>
    </row>
    <row r="65" spans="1:10" ht="15.95" customHeight="1" x14ac:dyDescent="0.2">
      <c r="A65" s="195"/>
      <c r="B65" s="105"/>
      <c r="C65" s="105" t="s">
        <v>106</v>
      </c>
      <c r="D65" s="106"/>
      <c r="E65" s="107"/>
      <c r="F65" s="74"/>
      <c r="G65" s="38"/>
      <c r="H65" s="6"/>
      <c r="I65" s="110"/>
      <c r="J65" s="109"/>
    </row>
    <row r="66" spans="1:10" ht="15.95" customHeight="1" x14ac:dyDescent="0.2">
      <c r="A66" s="195"/>
      <c r="B66" s="105"/>
      <c r="C66" s="105" t="s">
        <v>107</v>
      </c>
      <c r="D66" s="106"/>
      <c r="E66" s="107"/>
      <c r="F66" s="10"/>
      <c r="G66" s="36">
        <f>IF(OR(F$38=0,F$38=" ")," ",(F65/F$38))</f>
        <v>0</v>
      </c>
      <c r="H66" s="6"/>
      <c r="I66" s="110"/>
      <c r="J66" s="109"/>
    </row>
    <row r="67" spans="1:10" ht="15.95" customHeight="1" x14ac:dyDescent="0.2">
      <c r="A67" s="195"/>
      <c r="B67" s="105"/>
      <c r="C67" s="105" t="s">
        <v>108</v>
      </c>
      <c r="D67" s="106"/>
      <c r="E67" s="107"/>
      <c r="F67" s="74"/>
      <c r="G67" s="38"/>
      <c r="H67" s="6"/>
      <c r="I67" s="110"/>
      <c r="J67" s="109"/>
    </row>
    <row r="68" spans="1:10" ht="15.95" customHeight="1" x14ac:dyDescent="0.2">
      <c r="A68" s="195"/>
      <c r="B68" s="105"/>
      <c r="C68" s="105" t="s">
        <v>109</v>
      </c>
      <c r="D68" s="106"/>
      <c r="E68" s="107"/>
      <c r="F68" s="10"/>
      <c r="G68" s="36">
        <f>IF(OR(F$38=0,F$38=" ")," ",(F67/F$38))</f>
        <v>0</v>
      </c>
      <c r="H68" s="6"/>
      <c r="I68" s="110"/>
      <c r="J68" s="109"/>
    </row>
    <row r="69" spans="1:10" ht="15.95" customHeight="1" x14ac:dyDescent="0.2">
      <c r="A69" s="195"/>
      <c r="B69" s="105"/>
      <c r="C69" s="105" t="s">
        <v>110</v>
      </c>
      <c r="D69" s="106"/>
      <c r="E69" s="107"/>
      <c r="F69" s="74">
        <v>1</v>
      </c>
      <c r="G69" s="38"/>
      <c r="H69" s="6"/>
      <c r="I69" s="110" t="s">
        <v>220</v>
      </c>
      <c r="J69" s="109"/>
    </row>
    <row r="70" spans="1:10" ht="15.95" customHeight="1" x14ac:dyDescent="0.2">
      <c r="A70" s="195"/>
      <c r="B70" s="105"/>
      <c r="C70" s="105" t="s">
        <v>111</v>
      </c>
      <c r="D70" s="106"/>
      <c r="E70" s="107"/>
      <c r="F70" s="10"/>
      <c r="G70" s="36">
        <f>IF(OR(F$38=0,F$38=" ")," ",(F69/F$38))</f>
        <v>3.2258064516129031E-2</v>
      </c>
      <c r="H70" s="6"/>
      <c r="I70" s="110"/>
      <c r="J70" s="109"/>
    </row>
    <row r="71" spans="1:10" ht="15.95" customHeight="1" x14ac:dyDescent="0.2">
      <c r="A71" s="195"/>
      <c r="B71" s="105"/>
      <c r="C71" s="105" t="s">
        <v>112</v>
      </c>
      <c r="D71" s="106"/>
      <c r="E71" s="107"/>
      <c r="F71" s="74">
        <v>9</v>
      </c>
      <c r="G71" s="38"/>
      <c r="H71" s="6"/>
      <c r="I71" s="110" t="s">
        <v>219</v>
      </c>
      <c r="J71" s="109"/>
    </row>
    <row r="72" spans="1:10" ht="15.95" customHeight="1" x14ac:dyDescent="0.2">
      <c r="A72" s="195"/>
      <c r="B72" s="105"/>
      <c r="C72" s="105" t="s">
        <v>113</v>
      </c>
      <c r="D72" s="106"/>
      <c r="E72" s="107"/>
      <c r="F72" s="10"/>
      <c r="G72" s="36">
        <f>IF(OR(F$38=0,F$38=" ")," ",(F71/F$38))</f>
        <v>0.29032258064516131</v>
      </c>
      <c r="H72" s="6"/>
      <c r="I72" s="110"/>
      <c r="J72" s="109"/>
    </row>
    <row r="73" spans="1:10" ht="30.75" customHeight="1" x14ac:dyDescent="0.2">
      <c r="A73" s="195"/>
      <c r="B73" s="105"/>
      <c r="C73" s="105" t="s">
        <v>114</v>
      </c>
      <c r="D73" s="106"/>
      <c r="E73" s="107"/>
      <c r="F73" s="74">
        <v>2</v>
      </c>
      <c r="G73" s="38"/>
      <c r="H73" s="6"/>
      <c r="I73" s="110" t="s">
        <v>221</v>
      </c>
      <c r="J73" s="109"/>
    </row>
    <row r="74" spans="1:10" ht="15.95" customHeight="1" thickBot="1" x14ac:dyDescent="0.25">
      <c r="A74" s="196"/>
      <c r="B74" s="187"/>
      <c r="C74" s="187" t="s">
        <v>115</v>
      </c>
      <c r="D74" s="188"/>
      <c r="E74" s="141"/>
      <c r="F74" s="11"/>
      <c r="G74" s="40">
        <f>IF(OR(F$38=0,F$38=" ")," ",(F73/F$38))</f>
        <v>6.4516129032258063E-2</v>
      </c>
      <c r="H74" s="7"/>
      <c r="I74" s="186"/>
      <c r="J74" s="121"/>
    </row>
    <row r="76" spans="1:10" ht="13.5" thickBot="1" x14ac:dyDescent="0.25"/>
    <row r="77" spans="1:10" ht="13.5" thickBot="1" x14ac:dyDescent="0.25">
      <c r="A77" s="122" t="s">
        <v>37</v>
      </c>
      <c r="B77" s="123"/>
      <c r="C77" s="123"/>
      <c r="D77" s="123"/>
      <c r="E77" s="123"/>
      <c r="F77" s="123"/>
      <c r="G77" s="123"/>
      <c r="H77" s="124"/>
      <c r="I77" s="124"/>
      <c r="J77" s="125"/>
    </row>
    <row r="78" spans="1:10" ht="15.95" customHeight="1" x14ac:dyDescent="0.2">
      <c r="A78" s="126" t="s">
        <v>133</v>
      </c>
      <c r="B78" s="114" t="s">
        <v>4</v>
      </c>
      <c r="C78" s="114" t="s">
        <v>5</v>
      </c>
      <c r="D78" s="151"/>
      <c r="E78" s="114" t="s">
        <v>8</v>
      </c>
      <c r="F78" s="114"/>
      <c r="G78" s="114"/>
      <c r="H78" s="114" t="s">
        <v>116</v>
      </c>
      <c r="I78" s="115"/>
      <c r="J78" s="116"/>
    </row>
    <row r="79" spans="1:10" ht="15.95" customHeight="1" x14ac:dyDescent="0.2">
      <c r="A79" s="127"/>
      <c r="B79" s="117"/>
      <c r="C79" s="117"/>
      <c r="D79" s="107"/>
      <c r="E79" s="70" t="s">
        <v>6</v>
      </c>
      <c r="F79" s="70" t="s">
        <v>10</v>
      </c>
      <c r="G79" s="70" t="s">
        <v>7</v>
      </c>
      <c r="H79" s="117"/>
      <c r="I79" s="108"/>
      <c r="J79" s="109"/>
    </row>
    <row r="80" spans="1:10" ht="69" customHeight="1" x14ac:dyDescent="0.2">
      <c r="A80" s="100" t="s">
        <v>170</v>
      </c>
      <c r="B80" s="101" t="s">
        <v>36</v>
      </c>
      <c r="C80" s="155" t="s">
        <v>124</v>
      </c>
      <c r="D80" s="180"/>
      <c r="E80" s="98">
        <v>0</v>
      </c>
      <c r="F80" s="6"/>
      <c r="G80" s="37">
        <v>0</v>
      </c>
      <c r="H80" s="118" t="s">
        <v>227</v>
      </c>
      <c r="I80" s="108"/>
      <c r="J80" s="109"/>
    </row>
    <row r="81" spans="1:10" ht="63" customHeight="1" thickBot="1" x14ac:dyDescent="0.25">
      <c r="A81" s="63" t="s">
        <v>171</v>
      </c>
      <c r="B81" s="75" t="s">
        <v>36</v>
      </c>
      <c r="C81" s="181" t="s">
        <v>125</v>
      </c>
      <c r="D81" s="182"/>
      <c r="E81" s="99">
        <v>89</v>
      </c>
      <c r="F81" s="7"/>
      <c r="G81" s="62">
        <v>7120</v>
      </c>
      <c r="H81" s="119" t="s">
        <v>215</v>
      </c>
      <c r="I81" s="120"/>
      <c r="J81" s="121"/>
    </row>
    <row r="83" spans="1:10" ht="13.5" thickBot="1" x14ac:dyDescent="0.25"/>
    <row r="84" spans="1:10" ht="13.5" thickBot="1" x14ac:dyDescent="0.25">
      <c r="A84" s="122" t="s">
        <v>71</v>
      </c>
      <c r="B84" s="123"/>
      <c r="C84" s="123"/>
      <c r="D84" s="123"/>
      <c r="E84" s="123"/>
      <c r="F84" s="123"/>
      <c r="G84" s="123"/>
      <c r="H84" s="124"/>
      <c r="I84" s="124"/>
      <c r="J84" s="125"/>
    </row>
    <row r="85" spans="1:10" ht="15.95" customHeight="1" x14ac:dyDescent="0.2">
      <c r="A85" s="126" t="s">
        <v>181</v>
      </c>
      <c r="B85" s="114" t="s">
        <v>4</v>
      </c>
      <c r="C85" s="170" t="s">
        <v>5</v>
      </c>
      <c r="D85" s="183"/>
      <c r="E85" s="172"/>
      <c r="F85" s="114" t="s">
        <v>8</v>
      </c>
      <c r="G85" s="115"/>
      <c r="H85" s="114" t="s">
        <v>116</v>
      </c>
      <c r="I85" s="115"/>
      <c r="J85" s="116"/>
    </row>
    <row r="86" spans="1:10" ht="15.95" customHeight="1" x14ac:dyDescent="0.2">
      <c r="A86" s="127"/>
      <c r="B86" s="117"/>
      <c r="C86" s="184"/>
      <c r="D86" s="185"/>
      <c r="E86" s="175"/>
      <c r="F86" s="80" t="s">
        <v>6</v>
      </c>
      <c r="G86" s="80" t="s">
        <v>10</v>
      </c>
      <c r="H86" s="117"/>
      <c r="I86" s="108"/>
      <c r="J86" s="109"/>
    </row>
    <row r="87" spans="1:10" ht="53.25" customHeight="1" x14ac:dyDescent="0.2">
      <c r="A87" s="65" t="s">
        <v>172</v>
      </c>
      <c r="B87" s="14" t="s">
        <v>9</v>
      </c>
      <c r="C87" s="130" t="s">
        <v>38</v>
      </c>
      <c r="D87" s="131"/>
      <c r="E87" s="132"/>
      <c r="F87" s="128" t="s">
        <v>211</v>
      </c>
      <c r="G87" s="129"/>
      <c r="H87" s="108"/>
      <c r="I87" s="108"/>
      <c r="J87" s="109"/>
    </row>
    <row r="88" spans="1:10" ht="35.25" customHeight="1" x14ac:dyDescent="0.2">
      <c r="A88" s="65" t="s">
        <v>173</v>
      </c>
      <c r="B88" s="14" t="s">
        <v>9</v>
      </c>
      <c r="C88" s="130" t="s">
        <v>39</v>
      </c>
      <c r="D88" s="131"/>
      <c r="E88" s="132"/>
      <c r="F88" s="128" t="s">
        <v>203</v>
      </c>
      <c r="G88" s="129"/>
      <c r="H88" s="108"/>
      <c r="I88" s="108"/>
      <c r="J88" s="109"/>
    </row>
    <row r="89" spans="1:10" ht="55.5" customHeight="1" x14ac:dyDescent="0.2">
      <c r="A89" s="65" t="s">
        <v>174</v>
      </c>
      <c r="B89" s="14" t="s">
        <v>9</v>
      </c>
      <c r="C89" s="130" t="s">
        <v>40</v>
      </c>
      <c r="D89" s="131"/>
      <c r="E89" s="132"/>
      <c r="F89" s="128" t="s">
        <v>204</v>
      </c>
      <c r="G89" s="129"/>
      <c r="H89" s="108"/>
      <c r="I89" s="108"/>
      <c r="J89" s="109"/>
    </row>
    <row r="90" spans="1:10" ht="59.25" customHeight="1" x14ac:dyDescent="0.2">
      <c r="A90" s="65" t="s">
        <v>175</v>
      </c>
      <c r="B90" s="14" t="s">
        <v>9</v>
      </c>
      <c r="C90" s="130" t="s">
        <v>41</v>
      </c>
      <c r="D90" s="131"/>
      <c r="E90" s="132"/>
      <c r="F90" s="128" t="s">
        <v>205</v>
      </c>
      <c r="G90" s="129"/>
      <c r="H90" s="108"/>
      <c r="I90" s="108"/>
      <c r="J90" s="109"/>
    </row>
    <row r="91" spans="1:10" ht="25.7" customHeight="1" x14ac:dyDescent="0.2">
      <c r="A91" s="65" t="s">
        <v>176</v>
      </c>
      <c r="B91" s="14" t="s">
        <v>9</v>
      </c>
      <c r="C91" s="130" t="s">
        <v>42</v>
      </c>
      <c r="D91" s="131"/>
      <c r="E91" s="132"/>
      <c r="F91" s="128" t="s">
        <v>206</v>
      </c>
      <c r="G91" s="129"/>
      <c r="H91" s="108"/>
      <c r="I91" s="108"/>
      <c r="J91" s="109"/>
    </row>
    <row r="92" spans="1:10" ht="15.95" customHeight="1" x14ac:dyDescent="0.2">
      <c r="A92" s="65" t="s">
        <v>177</v>
      </c>
      <c r="B92" s="14" t="s">
        <v>9</v>
      </c>
      <c r="C92" s="130" t="s">
        <v>43</v>
      </c>
      <c r="D92" s="131"/>
      <c r="E92" s="132"/>
      <c r="F92" s="19"/>
      <c r="G92" s="41" t="s">
        <v>212</v>
      </c>
      <c r="H92" s="108"/>
      <c r="I92" s="108"/>
      <c r="J92" s="109"/>
    </row>
    <row r="93" spans="1:10" ht="15.95" customHeight="1" x14ac:dyDescent="0.2">
      <c r="A93" s="65" t="s">
        <v>178</v>
      </c>
      <c r="B93" s="14" t="s">
        <v>9</v>
      </c>
      <c r="C93" s="130" t="s">
        <v>44</v>
      </c>
      <c r="D93" s="131"/>
      <c r="E93" s="132"/>
      <c r="F93" s="41" t="s">
        <v>212</v>
      </c>
      <c r="G93" s="13"/>
      <c r="H93" s="108"/>
      <c r="I93" s="108"/>
      <c r="J93" s="109"/>
    </row>
    <row r="94" spans="1:10" ht="15.95" customHeight="1" x14ac:dyDescent="0.2">
      <c r="A94" s="65" t="s">
        <v>179</v>
      </c>
      <c r="B94" s="14" t="s">
        <v>9</v>
      </c>
      <c r="C94" s="130" t="s">
        <v>45</v>
      </c>
      <c r="D94" s="131"/>
      <c r="E94" s="132"/>
      <c r="F94" s="12">
        <v>58334</v>
      </c>
      <c r="G94" s="13"/>
      <c r="H94" s="111"/>
      <c r="I94" s="112"/>
      <c r="J94" s="113"/>
    </row>
    <row r="95" spans="1:10" ht="15.95" customHeight="1" thickBot="1" x14ac:dyDescent="0.25">
      <c r="A95" s="66" t="s">
        <v>180</v>
      </c>
      <c r="B95" s="16" t="s">
        <v>9</v>
      </c>
      <c r="C95" s="189" t="s">
        <v>46</v>
      </c>
      <c r="D95" s="190"/>
      <c r="E95" s="191"/>
      <c r="F95" s="42" t="s">
        <v>212</v>
      </c>
      <c r="G95" s="20"/>
      <c r="H95" s="120"/>
      <c r="I95" s="120"/>
      <c r="J95" s="121"/>
    </row>
    <row r="98" spans="1:10" ht="13.5" thickBot="1" x14ac:dyDescent="0.25">
      <c r="A98" s="197" t="s">
        <v>194</v>
      </c>
      <c r="B98" s="197"/>
      <c r="C98" s="197"/>
      <c r="D98" s="197"/>
      <c r="E98" s="197"/>
      <c r="F98" s="197"/>
      <c r="G98" s="197"/>
    </row>
    <row r="99" spans="1:10" ht="13.5" thickBot="1" x14ac:dyDescent="0.25">
      <c r="A99" s="137" t="s">
        <v>195</v>
      </c>
      <c r="B99" s="138"/>
      <c r="C99" s="138"/>
      <c r="D99" s="138"/>
      <c r="E99" s="138"/>
      <c r="F99" s="138"/>
      <c r="G99" s="138"/>
      <c r="H99" s="139"/>
      <c r="I99" s="139"/>
      <c r="J99" s="125"/>
    </row>
    <row r="100" spans="1:10" ht="57.75" customHeight="1" x14ac:dyDescent="0.2">
      <c r="A100" s="149" t="s">
        <v>5</v>
      </c>
      <c r="B100" s="150"/>
      <c r="C100" s="133" t="s">
        <v>15</v>
      </c>
      <c r="D100" s="151"/>
      <c r="E100" s="73" t="s">
        <v>82</v>
      </c>
      <c r="F100" s="73" t="s">
        <v>132</v>
      </c>
      <c r="G100" s="73" t="s">
        <v>129</v>
      </c>
      <c r="H100" s="133" t="s">
        <v>116</v>
      </c>
      <c r="I100" s="115"/>
      <c r="J100" s="116"/>
    </row>
    <row r="101" spans="1:10" s="1" customFormat="1" ht="24" customHeight="1" x14ac:dyDescent="0.2">
      <c r="A101" s="142" t="s">
        <v>126</v>
      </c>
      <c r="B101" s="147"/>
      <c r="C101" s="145" t="s">
        <v>127</v>
      </c>
      <c r="D101" s="107"/>
      <c r="E101" s="15">
        <v>3785</v>
      </c>
      <c r="F101" s="43"/>
      <c r="G101" s="43"/>
      <c r="H101" s="134" t="s">
        <v>217</v>
      </c>
      <c r="I101" s="108"/>
      <c r="J101" s="109"/>
    </row>
    <row r="102" spans="1:10" s="1" customFormat="1" ht="24" customHeight="1" x14ac:dyDescent="0.2">
      <c r="A102" s="148"/>
      <c r="B102" s="147"/>
      <c r="C102" s="152" t="s">
        <v>128</v>
      </c>
      <c r="D102" s="107"/>
      <c r="E102" s="90">
        <v>162</v>
      </c>
      <c r="F102" s="43"/>
      <c r="G102" s="43"/>
      <c r="H102" s="134"/>
      <c r="I102" s="108"/>
      <c r="J102" s="109"/>
    </row>
    <row r="103" spans="1:10" ht="27.95" customHeight="1" x14ac:dyDescent="0.2">
      <c r="A103" s="142" t="s">
        <v>126</v>
      </c>
      <c r="B103" s="108"/>
      <c r="C103" s="145" t="s">
        <v>130</v>
      </c>
      <c r="D103" s="107"/>
      <c r="E103" s="58"/>
      <c r="F103" s="83" t="s">
        <v>212</v>
      </c>
      <c r="G103" s="58"/>
      <c r="H103" s="134"/>
      <c r="I103" s="108"/>
      <c r="J103" s="109"/>
    </row>
    <row r="104" spans="1:10" ht="94.5" customHeight="1" thickBot="1" x14ac:dyDescent="0.25">
      <c r="A104" s="143"/>
      <c r="B104" s="120"/>
      <c r="C104" s="140" t="s">
        <v>131</v>
      </c>
      <c r="D104" s="141"/>
      <c r="E104" s="44"/>
      <c r="F104" s="44"/>
      <c r="G104" s="17">
        <v>1263</v>
      </c>
      <c r="H104" s="119" t="s">
        <v>222</v>
      </c>
      <c r="I104" s="135"/>
      <c r="J104" s="136"/>
    </row>
    <row r="107" spans="1:10" ht="13.5" thickBot="1" x14ac:dyDescent="0.25">
      <c r="A107" s="197" t="s">
        <v>192</v>
      </c>
      <c r="B107" s="197"/>
      <c r="C107" s="197"/>
      <c r="D107" s="197"/>
      <c r="E107" s="197"/>
      <c r="F107" s="197"/>
      <c r="G107" s="197"/>
      <c r="H107" s="197"/>
      <c r="I107" s="197"/>
      <c r="J107" s="197"/>
    </row>
    <row r="108" spans="1:10" ht="13.5" thickBot="1" x14ac:dyDescent="0.25">
      <c r="A108" s="198" t="s">
        <v>193</v>
      </c>
      <c r="B108" s="199"/>
      <c r="C108" s="199"/>
      <c r="D108" s="199"/>
      <c r="E108" s="199"/>
      <c r="F108" s="199"/>
      <c r="G108" s="199"/>
      <c r="H108" s="199"/>
      <c r="I108" s="199"/>
      <c r="J108" s="200"/>
    </row>
    <row r="109" spans="1:10" ht="28.5" customHeight="1" x14ac:dyDescent="0.2">
      <c r="A109" s="146" t="s">
        <v>5</v>
      </c>
      <c r="B109" s="115"/>
      <c r="C109" s="64" t="s">
        <v>15</v>
      </c>
      <c r="D109" s="73" t="s">
        <v>82</v>
      </c>
      <c r="E109" s="64" t="s">
        <v>11</v>
      </c>
      <c r="F109" s="64" t="s">
        <v>12</v>
      </c>
      <c r="G109" s="73" t="s">
        <v>16</v>
      </c>
      <c r="H109" s="73" t="s">
        <v>18</v>
      </c>
      <c r="I109" s="133" t="s">
        <v>116</v>
      </c>
      <c r="J109" s="194"/>
    </row>
    <row r="110" spans="1:10" ht="15.95" customHeight="1" x14ac:dyDescent="0.2">
      <c r="A110" s="153" t="s">
        <v>17</v>
      </c>
      <c r="B110" s="108"/>
      <c r="C110" s="18" t="s">
        <v>19</v>
      </c>
      <c r="D110" s="93">
        <v>349.50630387297866</v>
      </c>
      <c r="E110" s="91"/>
      <c r="F110" s="91">
        <v>509.67802289863164</v>
      </c>
      <c r="G110" s="91">
        <v>289.63707551540148</v>
      </c>
      <c r="H110" s="91">
        <v>819.05541278509475</v>
      </c>
      <c r="I110" s="134"/>
      <c r="J110" s="109"/>
    </row>
    <row r="111" spans="1:10" ht="15.95" customHeight="1" x14ac:dyDescent="0.2">
      <c r="A111" s="154"/>
      <c r="B111" s="108"/>
      <c r="C111" s="57" t="s">
        <v>20</v>
      </c>
      <c r="D111" s="91">
        <v>46.852958129002289</v>
      </c>
      <c r="E111" s="91"/>
      <c r="F111" s="91">
        <v>43.379363306339009</v>
      </c>
      <c r="G111" s="91">
        <v>35.149236568520706</v>
      </c>
      <c r="H111" s="91">
        <v>258.68856408609059</v>
      </c>
      <c r="I111" s="134"/>
      <c r="J111" s="109"/>
    </row>
    <row r="112" spans="1:10" ht="15.95" customHeight="1" x14ac:dyDescent="0.2">
      <c r="A112" s="154"/>
      <c r="B112" s="108"/>
      <c r="C112" s="57" t="s">
        <v>0</v>
      </c>
      <c r="D112" s="91">
        <v>302.65334574397639</v>
      </c>
      <c r="E112" s="91"/>
      <c r="F112" s="91">
        <v>466.29865959229267</v>
      </c>
      <c r="G112" s="91">
        <v>254.48783894688077</v>
      </c>
      <c r="H112" s="91">
        <v>560.36684869900409</v>
      </c>
      <c r="I112" s="134"/>
      <c r="J112" s="109"/>
    </row>
    <row r="113" spans="1:10" ht="15.95" customHeight="1" x14ac:dyDescent="0.2">
      <c r="A113" s="154"/>
      <c r="B113" s="108"/>
      <c r="C113" s="57" t="s">
        <v>1</v>
      </c>
      <c r="D113" s="93">
        <v>158.41943372399498</v>
      </c>
      <c r="E113" s="91"/>
      <c r="F113" s="91">
        <v>82.827981010890809</v>
      </c>
      <c r="G113" s="91">
        <v>151.22388424718577</v>
      </c>
      <c r="H113" s="91">
        <v>542.1548345647285</v>
      </c>
      <c r="I113" s="134"/>
      <c r="J113" s="109"/>
    </row>
    <row r="114" spans="1:10" ht="15.95" customHeight="1" x14ac:dyDescent="0.2">
      <c r="A114" s="153" t="s">
        <v>2</v>
      </c>
      <c r="B114" s="108"/>
      <c r="C114" s="18" t="s">
        <v>19</v>
      </c>
      <c r="D114" s="93">
        <v>3.9914120339713368</v>
      </c>
      <c r="E114" s="91"/>
      <c r="F114" s="91">
        <v>3.3915107511868192</v>
      </c>
      <c r="G114" s="91">
        <v>3.9329149137803316</v>
      </c>
      <c r="H114" s="91">
        <v>7.0605525216832632</v>
      </c>
      <c r="I114" s="134"/>
      <c r="J114" s="109"/>
    </row>
    <row r="115" spans="1:10" ht="15.95" customHeight="1" x14ac:dyDescent="0.2">
      <c r="A115" s="154"/>
      <c r="B115" s="108"/>
      <c r="C115" s="18" t="s">
        <v>20</v>
      </c>
      <c r="D115" s="91">
        <v>0.35263636007528454</v>
      </c>
      <c r="E115" s="91"/>
      <c r="F115" s="91">
        <v>0.23778274225076795</v>
      </c>
      <c r="G115" s="91">
        <v>0.2881121972670258</v>
      </c>
      <c r="H115" s="91">
        <v>1.8507870221651139</v>
      </c>
      <c r="I115" s="134"/>
      <c r="J115" s="109"/>
    </row>
    <row r="116" spans="1:10" ht="15.95" customHeight="1" x14ac:dyDescent="0.2">
      <c r="A116" s="154"/>
      <c r="B116" s="108"/>
      <c r="C116" s="57" t="s">
        <v>0</v>
      </c>
      <c r="D116" s="91">
        <v>3.6387756738960522</v>
      </c>
      <c r="E116" s="91"/>
      <c r="F116" s="91">
        <v>3.1537280089360515</v>
      </c>
      <c r="G116" s="91">
        <v>3.6448027165133059</v>
      </c>
      <c r="H116" s="91">
        <v>5.2097654995181495</v>
      </c>
      <c r="I116" s="134"/>
      <c r="J116" s="109"/>
    </row>
    <row r="117" spans="1:10" ht="15.95" customHeight="1" x14ac:dyDescent="0.2">
      <c r="A117" s="154"/>
      <c r="B117" s="108"/>
      <c r="C117" s="57" t="s">
        <v>1</v>
      </c>
      <c r="D117" s="93">
        <v>3.335204878203466</v>
      </c>
      <c r="E117" s="91"/>
      <c r="F117" s="91">
        <v>2.3987712929349345</v>
      </c>
      <c r="G117" s="91">
        <v>3.4192794373205468</v>
      </c>
      <c r="H117" s="91">
        <v>5.1312238997751365</v>
      </c>
      <c r="I117" s="134"/>
      <c r="J117" s="109"/>
    </row>
    <row r="118" spans="1:10" ht="15.95" customHeight="1" x14ac:dyDescent="0.2">
      <c r="A118" s="153" t="s">
        <v>3</v>
      </c>
      <c r="B118" s="108"/>
      <c r="C118" s="18" t="s">
        <v>19</v>
      </c>
      <c r="D118" s="93">
        <v>87.564576370039703</v>
      </c>
      <c r="E118" s="91"/>
      <c r="F118" s="91">
        <v>150.28052696582955</v>
      </c>
      <c r="G118" s="91">
        <v>73.644378753417087</v>
      </c>
      <c r="H118" s="91">
        <v>116.00443595168225</v>
      </c>
      <c r="I118" s="134"/>
      <c r="J118" s="109"/>
    </row>
    <row r="119" spans="1:10" ht="15.95" customHeight="1" x14ac:dyDescent="0.2">
      <c r="A119" s="154"/>
      <c r="B119" s="108"/>
      <c r="C119" s="18" t="s">
        <v>20</v>
      </c>
      <c r="D119" s="91">
        <v>132.8647962422242</v>
      </c>
      <c r="E119" s="91"/>
      <c r="F119" s="91">
        <v>182.43276570757487</v>
      </c>
      <c r="G119" s="91">
        <v>121.99843290891283</v>
      </c>
      <c r="H119" s="91">
        <v>139.77219474095287</v>
      </c>
      <c r="I119" s="134"/>
      <c r="J119" s="109"/>
    </row>
    <row r="120" spans="1:10" ht="15.95" customHeight="1" x14ac:dyDescent="0.2">
      <c r="A120" s="154"/>
      <c r="B120" s="108"/>
      <c r="C120" s="57" t="s">
        <v>0</v>
      </c>
      <c r="D120" s="91">
        <v>83.174499575546562</v>
      </c>
      <c r="E120" s="91"/>
      <c r="F120" s="91">
        <v>147.85633328906007</v>
      </c>
      <c r="G120" s="91">
        <v>69.822116240719097</v>
      </c>
      <c r="H120" s="91">
        <v>107.56085830558638</v>
      </c>
      <c r="I120" s="134"/>
      <c r="J120" s="109"/>
    </row>
    <row r="121" spans="1:10" ht="15.95" customHeight="1" thickBot="1" x14ac:dyDescent="0.25">
      <c r="A121" s="143"/>
      <c r="B121" s="120"/>
      <c r="C121" s="59" t="s">
        <v>1</v>
      </c>
      <c r="D121" s="94">
        <v>47.499161073825505</v>
      </c>
      <c r="E121" s="92"/>
      <c r="F121" s="92">
        <v>34.529336437718278</v>
      </c>
      <c r="G121" s="92">
        <v>44.226828201467349</v>
      </c>
      <c r="H121" s="92">
        <v>105.6579960559677</v>
      </c>
      <c r="I121" s="220"/>
      <c r="J121" s="121"/>
    </row>
    <row r="124" spans="1:10" ht="13.5" thickBot="1" x14ac:dyDescent="0.25">
      <c r="A124" s="224" t="s">
        <v>190</v>
      </c>
      <c r="B124" s="224"/>
      <c r="C124" s="224"/>
      <c r="D124" s="224"/>
      <c r="E124" s="224"/>
    </row>
    <row r="125" spans="1:10" ht="13.5" thickBot="1" x14ac:dyDescent="0.25">
      <c r="A125" s="217" t="s">
        <v>191</v>
      </c>
      <c r="B125" s="218"/>
      <c r="C125" s="218"/>
      <c r="D125" s="218"/>
      <c r="E125" s="219"/>
    </row>
    <row r="126" spans="1:10" ht="25.5" x14ac:dyDescent="0.2">
      <c r="A126" s="146" t="s">
        <v>15</v>
      </c>
      <c r="B126" s="115"/>
      <c r="C126" s="73" t="s">
        <v>123</v>
      </c>
      <c r="D126" s="133" t="s">
        <v>116</v>
      </c>
      <c r="E126" s="144"/>
      <c r="F126" s="50"/>
    </row>
    <row r="127" spans="1:10" ht="15.95" customHeight="1" x14ac:dyDescent="0.2">
      <c r="A127" s="211" t="s">
        <v>120</v>
      </c>
      <c r="B127" s="108"/>
      <c r="C127" s="21" t="s">
        <v>212</v>
      </c>
      <c r="D127" s="206"/>
      <c r="E127" s="207"/>
    </row>
    <row r="128" spans="1:10" ht="24.75" customHeight="1" x14ac:dyDescent="0.2">
      <c r="A128" s="153" t="s">
        <v>122</v>
      </c>
      <c r="B128" s="108"/>
      <c r="C128" s="21" t="s">
        <v>212</v>
      </c>
      <c r="D128" s="208"/>
      <c r="E128" s="207"/>
    </row>
    <row r="129" spans="1:10" ht="15.95" customHeight="1" thickBot="1" x14ac:dyDescent="0.25">
      <c r="A129" s="225" t="s">
        <v>121</v>
      </c>
      <c r="B129" s="120"/>
      <c r="C129" s="22">
        <v>31</v>
      </c>
      <c r="D129" s="209"/>
      <c r="E129" s="210"/>
    </row>
    <row r="131" spans="1:10" x14ac:dyDescent="0.2">
      <c r="G131" s="51"/>
    </row>
    <row r="132" spans="1:10" ht="13.5" thickBot="1" x14ac:dyDescent="0.25">
      <c r="A132" s="197" t="s">
        <v>184</v>
      </c>
      <c r="B132" s="197"/>
      <c r="C132" s="197"/>
      <c r="D132" s="197"/>
      <c r="E132" s="197"/>
      <c r="F132" s="197"/>
      <c r="G132" s="197"/>
      <c r="H132" s="197"/>
      <c r="I132" s="197"/>
      <c r="J132" s="197"/>
    </row>
    <row r="133" spans="1:10" ht="13.5" thickBot="1" x14ac:dyDescent="0.25">
      <c r="A133" s="214" t="s">
        <v>183</v>
      </c>
      <c r="B133" s="215"/>
      <c r="C133" s="215"/>
      <c r="D133" s="215"/>
      <c r="E133" s="215"/>
      <c r="F133" s="215"/>
      <c r="G133" s="215"/>
      <c r="H133" s="215"/>
      <c r="I133" s="215"/>
      <c r="J133" s="216"/>
    </row>
    <row r="134" spans="1:10" ht="30" customHeight="1" x14ac:dyDescent="0.2">
      <c r="A134" s="149" t="s">
        <v>47</v>
      </c>
      <c r="B134" s="229"/>
      <c r="C134" s="64" t="s">
        <v>48</v>
      </c>
      <c r="D134" s="201" t="s">
        <v>49</v>
      </c>
      <c r="E134" s="213"/>
      <c r="F134" s="201" t="s">
        <v>50</v>
      </c>
      <c r="G134" s="213"/>
      <c r="H134" s="213"/>
      <c r="I134" s="201" t="s">
        <v>116</v>
      </c>
      <c r="J134" s="221"/>
    </row>
    <row r="135" spans="1:10" ht="26.25" customHeight="1" x14ac:dyDescent="0.2">
      <c r="A135" s="227" t="s">
        <v>51</v>
      </c>
      <c r="B135" s="108"/>
      <c r="C135" s="67"/>
      <c r="D135" s="67" t="s">
        <v>52</v>
      </c>
      <c r="E135" s="68" t="s">
        <v>53</v>
      </c>
      <c r="F135" s="67" t="s">
        <v>54</v>
      </c>
      <c r="G135" s="67" t="s">
        <v>55</v>
      </c>
      <c r="H135" s="67" t="s">
        <v>56</v>
      </c>
      <c r="I135" s="203"/>
      <c r="J135" s="222"/>
    </row>
    <row r="136" spans="1:10" ht="15.95" customHeight="1" x14ac:dyDescent="0.2">
      <c r="A136" s="230" t="s">
        <v>11</v>
      </c>
      <c r="B136" s="108"/>
      <c r="C136" s="12" t="s">
        <v>212</v>
      </c>
      <c r="D136" s="12" t="s">
        <v>212</v>
      </c>
      <c r="E136" s="85" t="s">
        <v>212</v>
      </c>
      <c r="F136" s="85" t="s">
        <v>212</v>
      </c>
      <c r="G136" s="85" t="s">
        <v>212</v>
      </c>
      <c r="H136" s="85" t="s">
        <v>212</v>
      </c>
      <c r="I136" s="212"/>
      <c r="J136" s="109"/>
    </row>
    <row r="137" spans="1:10" ht="28.5" customHeight="1" x14ac:dyDescent="0.2">
      <c r="A137" s="230" t="s">
        <v>12</v>
      </c>
      <c r="B137" s="108"/>
      <c r="C137" s="12">
        <f>6543+D145</f>
        <v>6573</v>
      </c>
      <c r="D137" s="12" t="s">
        <v>212</v>
      </c>
      <c r="E137" s="85" t="s">
        <v>212</v>
      </c>
      <c r="F137" s="85" t="s">
        <v>212</v>
      </c>
      <c r="G137" s="85" t="s">
        <v>212</v>
      </c>
      <c r="H137" s="85" t="s">
        <v>212</v>
      </c>
      <c r="I137" s="212" t="s">
        <v>224</v>
      </c>
      <c r="J137" s="109"/>
    </row>
    <row r="138" spans="1:10" ht="27" customHeight="1" x14ac:dyDescent="0.2">
      <c r="A138" s="142" t="s">
        <v>57</v>
      </c>
      <c r="B138" s="108"/>
      <c r="C138" s="21">
        <f>37564+E145</f>
        <v>37826</v>
      </c>
      <c r="D138" s="83" t="s">
        <v>212</v>
      </c>
      <c r="E138" s="86" t="s">
        <v>212</v>
      </c>
      <c r="F138" s="86" t="s">
        <v>212</v>
      </c>
      <c r="G138" s="86" t="s">
        <v>212</v>
      </c>
      <c r="H138" s="86" t="s">
        <v>212</v>
      </c>
      <c r="I138" s="212" t="s">
        <v>224</v>
      </c>
      <c r="J138" s="109"/>
    </row>
    <row r="139" spans="1:10" ht="27.75" customHeight="1" thickBot="1" x14ac:dyDescent="0.25">
      <c r="A139" s="231" t="s">
        <v>58</v>
      </c>
      <c r="B139" s="120"/>
      <c r="C139" s="22">
        <f>2080+F145</f>
        <v>2109</v>
      </c>
      <c r="D139" s="84" t="s">
        <v>212</v>
      </c>
      <c r="E139" s="87" t="s">
        <v>212</v>
      </c>
      <c r="F139" s="87" t="s">
        <v>212</v>
      </c>
      <c r="G139" s="87" t="s">
        <v>212</v>
      </c>
      <c r="H139" s="87" t="s">
        <v>212</v>
      </c>
      <c r="I139" s="235"/>
      <c r="J139" s="121"/>
    </row>
    <row r="140" spans="1:10" x14ac:dyDescent="0.2">
      <c r="A140" s="102" t="s">
        <v>225</v>
      </c>
      <c r="B140" s="103"/>
      <c r="C140" s="103"/>
      <c r="D140" s="104"/>
      <c r="E140" s="104"/>
      <c r="F140" s="104"/>
      <c r="G140" s="104"/>
      <c r="H140" s="104"/>
      <c r="I140" s="104"/>
      <c r="J140" s="104"/>
    </row>
    <row r="141" spans="1:10" ht="13.5" thickBot="1" x14ac:dyDescent="0.25">
      <c r="A141" s="102" t="s">
        <v>226</v>
      </c>
      <c r="B141" s="103"/>
      <c r="C141" s="103"/>
      <c r="D141" s="104"/>
      <c r="E141" s="104"/>
      <c r="F141" s="104"/>
      <c r="G141" s="104"/>
      <c r="H141" s="104"/>
      <c r="I141" s="104"/>
      <c r="J141" s="104"/>
    </row>
    <row r="142" spans="1:10" ht="13.5" thickBot="1" x14ac:dyDescent="0.25">
      <c r="A142" s="198" t="s">
        <v>185</v>
      </c>
      <c r="B142" s="199"/>
      <c r="C142" s="199"/>
      <c r="D142" s="199"/>
      <c r="E142" s="199"/>
      <c r="F142" s="199"/>
      <c r="G142" s="199"/>
      <c r="H142" s="199"/>
      <c r="I142" s="125"/>
      <c r="J142" s="4"/>
    </row>
    <row r="143" spans="1:10" ht="15" customHeight="1" x14ac:dyDescent="0.2">
      <c r="A143" s="149" t="s">
        <v>59</v>
      </c>
      <c r="B143" s="115"/>
      <c r="C143" s="201"/>
      <c r="D143" s="223"/>
      <c r="E143" s="223"/>
      <c r="F143" s="223"/>
      <c r="G143" s="201" t="s">
        <v>116</v>
      </c>
      <c r="H143" s="202"/>
      <c r="I143" s="116"/>
      <c r="J143" s="4"/>
    </row>
    <row r="144" spans="1:10" ht="15.95" customHeight="1" x14ac:dyDescent="0.2">
      <c r="A144" s="154"/>
      <c r="B144" s="108"/>
      <c r="C144" s="76" t="s">
        <v>11</v>
      </c>
      <c r="D144" s="76" t="s">
        <v>12</v>
      </c>
      <c r="E144" s="76" t="s">
        <v>57</v>
      </c>
      <c r="F144" s="76" t="s">
        <v>58</v>
      </c>
      <c r="G144" s="203"/>
      <c r="H144" s="204"/>
      <c r="I144" s="109"/>
      <c r="J144" s="4"/>
    </row>
    <row r="145" spans="1:11" ht="15.95" customHeight="1" thickBot="1" x14ac:dyDescent="0.25">
      <c r="A145" s="228" t="s">
        <v>48</v>
      </c>
      <c r="B145" s="120"/>
      <c r="C145" s="87" t="s">
        <v>212</v>
      </c>
      <c r="D145" s="23">
        <v>30</v>
      </c>
      <c r="E145" s="23">
        <v>262</v>
      </c>
      <c r="F145" s="23">
        <v>29</v>
      </c>
      <c r="G145" s="205" t="s">
        <v>216</v>
      </c>
      <c r="H145" s="120"/>
      <c r="I145" s="121"/>
      <c r="J145" s="4"/>
    </row>
    <row r="146" spans="1:11" x14ac:dyDescent="0.2">
      <c r="B146" s="4"/>
      <c r="C146" s="4"/>
      <c r="D146" s="4"/>
      <c r="E146" s="4"/>
      <c r="F146" s="4"/>
      <c r="G146" s="4"/>
      <c r="H146" s="4"/>
      <c r="I146" s="4"/>
      <c r="J146" s="4"/>
    </row>
    <row r="147" spans="1:11" ht="13.5" thickBot="1" x14ac:dyDescent="0.25">
      <c r="B147" s="4"/>
      <c r="C147" s="4"/>
      <c r="D147" s="4"/>
      <c r="E147" s="4"/>
      <c r="F147" s="4"/>
      <c r="G147" s="4"/>
      <c r="H147" s="4"/>
      <c r="I147" s="4"/>
      <c r="J147" s="4"/>
    </row>
    <row r="148" spans="1:11" ht="13.5" thickBot="1" x14ac:dyDescent="0.25">
      <c r="A148" s="217" t="s">
        <v>186</v>
      </c>
      <c r="B148" s="218"/>
      <c r="C148" s="218"/>
      <c r="D148" s="218"/>
      <c r="E148" s="218"/>
      <c r="F148" s="218"/>
      <c r="G148" s="218"/>
      <c r="H148" s="218"/>
      <c r="I148" s="218"/>
      <c r="J148" s="219"/>
    </row>
    <row r="149" spans="1:11" ht="15" customHeight="1" x14ac:dyDescent="0.2">
      <c r="A149" s="149" t="s">
        <v>60</v>
      </c>
      <c r="B149" s="115"/>
      <c r="C149" s="232" t="s">
        <v>49</v>
      </c>
      <c r="D149" s="233"/>
      <c r="E149" s="234"/>
      <c r="F149" s="201" t="s">
        <v>50</v>
      </c>
      <c r="G149" s="213"/>
      <c r="H149" s="213"/>
      <c r="I149" s="201" t="s">
        <v>116</v>
      </c>
      <c r="J149" s="221"/>
    </row>
    <row r="150" spans="1:11" ht="25.5" x14ac:dyDescent="0.2">
      <c r="A150" s="227" t="s">
        <v>51</v>
      </c>
      <c r="B150" s="108"/>
      <c r="C150" s="67" t="s">
        <v>61</v>
      </c>
      <c r="D150" s="67" t="s">
        <v>52</v>
      </c>
      <c r="E150" s="68" t="s">
        <v>53</v>
      </c>
      <c r="F150" s="67" t="s">
        <v>54</v>
      </c>
      <c r="G150" s="67" t="s">
        <v>55</v>
      </c>
      <c r="H150" s="67" t="s">
        <v>56</v>
      </c>
      <c r="I150" s="203"/>
      <c r="J150" s="222"/>
    </row>
    <row r="151" spans="1:11" ht="15.95" customHeight="1" x14ac:dyDescent="0.2">
      <c r="A151" s="142" t="s">
        <v>11</v>
      </c>
      <c r="B151" s="108"/>
      <c r="C151" s="24" t="s">
        <v>212</v>
      </c>
      <c r="D151" s="24" t="s">
        <v>212</v>
      </c>
      <c r="E151" s="88" t="s">
        <v>212</v>
      </c>
      <c r="F151" s="88" t="s">
        <v>212</v>
      </c>
      <c r="G151" s="88" t="s">
        <v>212</v>
      </c>
      <c r="H151" s="88" t="s">
        <v>212</v>
      </c>
      <c r="I151" s="226"/>
      <c r="J151" s="109"/>
    </row>
    <row r="152" spans="1:11" ht="15.95" customHeight="1" x14ac:dyDescent="0.2">
      <c r="A152" s="142" t="s">
        <v>12</v>
      </c>
      <c r="B152" s="108"/>
      <c r="C152" s="24" t="s">
        <v>212</v>
      </c>
      <c r="D152" s="24" t="s">
        <v>212</v>
      </c>
      <c r="E152" s="88" t="s">
        <v>212</v>
      </c>
      <c r="F152" s="88" t="s">
        <v>212</v>
      </c>
      <c r="G152" s="88" t="s">
        <v>212</v>
      </c>
      <c r="H152" s="88" t="s">
        <v>212</v>
      </c>
      <c r="I152" s="226"/>
      <c r="J152" s="109"/>
    </row>
    <row r="153" spans="1:11" ht="15.95" customHeight="1" x14ac:dyDescent="0.2">
      <c r="A153" s="142" t="s">
        <v>57</v>
      </c>
      <c r="B153" s="108"/>
      <c r="C153" s="24" t="s">
        <v>212</v>
      </c>
      <c r="D153" s="24" t="s">
        <v>212</v>
      </c>
      <c r="E153" s="88" t="s">
        <v>212</v>
      </c>
      <c r="F153" s="88" t="s">
        <v>212</v>
      </c>
      <c r="G153" s="88" t="s">
        <v>212</v>
      </c>
      <c r="H153" s="88" t="s">
        <v>212</v>
      </c>
      <c r="I153" s="226"/>
      <c r="J153" s="109"/>
    </row>
    <row r="154" spans="1:11" ht="15.95" customHeight="1" thickBot="1" x14ac:dyDescent="0.25">
      <c r="A154" s="231" t="s">
        <v>58</v>
      </c>
      <c r="B154" s="120"/>
      <c r="C154" s="25" t="s">
        <v>212</v>
      </c>
      <c r="D154" s="25" t="s">
        <v>212</v>
      </c>
      <c r="E154" s="89" t="s">
        <v>212</v>
      </c>
      <c r="F154" s="89" t="s">
        <v>212</v>
      </c>
      <c r="G154" s="89" t="s">
        <v>212</v>
      </c>
      <c r="H154" s="89" t="s">
        <v>212</v>
      </c>
      <c r="I154" s="235"/>
      <c r="J154" s="121"/>
    </row>
    <row r="155" spans="1:11" x14ac:dyDescent="0.2">
      <c r="B155" s="45"/>
      <c r="C155" s="45"/>
      <c r="D155" s="46"/>
      <c r="E155" s="47"/>
      <c r="F155" s="48"/>
      <c r="G155" s="48"/>
      <c r="H155" s="48"/>
      <c r="I155" s="48"/>
      <c r="J155" s="49"/>
    </row>
    <row r="156" spans="1:11" x14ac:dyDescent="0.2">
      <c r="B156" s="53"/>
      <c r="C156" s="53"/>
      <c r="D156" s="46"/>
      <c r="E156" s="47"/>
      <c r="F156" s="48"/>
      <c r="G156" s="48"/>
      <c r="H156" s="48"/>
      <c r="I156" s="48"/>
      <c r="J156" s="49"/>
    </row>
    <row r="157" spans="1:11" ht="13.5" thickBot="1" x14ac:dyDescent="0.25">
      <c r="A157" s="197" t="s">
        <v>187</v>
      </c>
      <c r="B157" s="197"/>
      <c r="C157" s="197"/>
      <c r="D157" s="197"/>
      <c r="E157" s="197"/>
      <c r="F157" s="197"/>
      <c r="G157" s="197"/>
      <c r="H157" s="197"/>
      <c r="I157" s="197"/>
      <c r="J157" s="197"/>
    </row>
    <row r="158" spans="1:11" ht="13.5" thickBot="1" x14ac:dyDescent="0.25">
      <c r="A158" s="198" t="s">
        <v>189</v>
      </c>
      <c r="B158" s="124"/>
      <c r="C158" s="124"/>
      <c r="D158" s="124"/>
      <c r="E158" s="124"/>
      <c r="F158" s="124"/>
      <c r="G158" s="124"/>
      <c r="H158" s="124"/>
      <c r="I158" s="124"/>
      <c r="J158" s="125"/>
      <c r="K158" s="51"/>
    </row>
    <row r="159" spans="1:11" ht="15.95" customHeight="1" x14ac:dyDescent="0.2">
      <c r="A159" s="146" t="s">
        <v>62</v>
      </c>
      <c r="B159" s="115"/>
      <c r="C159" s="64"/>
      <c r="D159" s="201"/>
      <c r="E159" s="213"/>
      <c r="F159" s="201" t="s">
        <v>50</v>
      </c>
      <c r="G159" s="213"/>
      <c r="H159" s="213"/>
      <c r="I159" s="201" t="s">
        <v>116</v>
      </c>
      <c r="J159" s="221"/>
    </row>
    <row r="160" spans="1:11" ht="15.95" customHeight="1" x14ac:dyDescent="0.2">
      <c r="A160" s="227" t="s">
        <v>51</v>
      </c>
      <c r="B160" s="108"/>
      <c r="C160" s="67" t="s">
        <v>63</v>
      </c>
      <c r="D160" s="67" t="s">
        <v>64</v>
      </c>
      <c r="E160" s="67" t="s">
        <v>65</v>
      </c>
      <c r="F160" s="67" t="s">
        <v>54</v>
      </c>
      <c r="G160" s="67" t="s">
        <v>55</v>
      </c>
      <c r="H160" s="67" t="s">
        <v>56</v>
      </c>
      <c r="I160" s="203"/>
      <c r="J160" s="222"/>
    </row>
    <row r="161" spans="1:10" ht="15.95" customHeight="1" x14ac:dyDescent="0.2">
      <c r="A161" s="142" t="s">
        <v>11</v>
      </c>
      <c r="B161" s="108"/>
      <c r="C161" s="24" t="s">
        <v>212</v>
      </c>
      <c r="D161" s="24" t="s">
        <v>212</v>
      </c>
      <c r="E161" s="88" t="s">
        <v>212</v>
      </c>
      <c r="F161" s="88" t="s">
        <v>212</v>
      </c>
      <c r="G161" s="88" t="s">
        <v>212</v>
      </c>
      <c r="H161" s="88" t="s">
        <v>212</v>
      </c>
      <c r="I161" s="226"/>
      <c r="J161" s="109"/>
    </row>
    <row r="162" spans="1:10" ht="15.95" customHeight="1" x14ac:dyDescent="0.2">
      <c r="A162" s="142" t="s">
        <v>12</v>
      </c>
      <c r="B162" s="108"/>
      <c r="C162" s="24">
        <v>360.5</v>
      </c>
      <c r="D162" s="95">
        <v>323.88</v>
      </c>
      <c r="E162" s="26">
        <v>36.6</v>
      </c>
      <c r="F162" s="88" t="s">
        <v>212</v>
      </c>
      <c r="G162" s="26">
        <v>135.61000000000001</v>
      </c>
      <c r="H162" s="26">
        <v>224.9</v>
      </c>
      <c r="I162" s="226"/>
      <c r="J162" s="109"/>
    </row>
    <row r="163" spans="1:10" ht="15.95" customHeight="1" x14ac:dyDescent="0.2">
      <c r="A163" s="142" t="s">
        <v>57</v>
      </c>
      <c r="B163" s="108"/>
      <c r="C163" s="24">
        <v>3694.3</v>
      </c>
      <c r="D163" s="95">
        <v>1596.91</v>
      </c>
      <c r="E163" s="26">
        <v>2097.42</v>
      </c>
      <c r="F163" s="88" t="s">
        <v>212</v>
      </c>
      <c r="G163" s="26">
        <v>2143.11</v>
      </c>
      <c r="H163" s="26">
        <v>1551.22</v>
      </c>
      <c r="I163" s="226"/>
      <c r="J163" s="109"/>
    </row>
    <row r="164" spans="1:10" ht="15.95" customHeight="1" thickBot="1" x14ac:dyDescent="0.25">
      <c r="A164" s="231" t="s">
        <v>58</v>
      </c>
      <c r="B164" s="120"/>
      <c r="C164" s="25">
        <v>3266.1</v>
      </c>
      <c r="D164" s="96">
        <v>48.71</v>
      </c>
      <c r="E164" s="27">
        <v>3217.34</v>
      </c>
      <c r="F164" s="89" t="s">
        <v>212</v>
      </c>
      <c r="G164" s="27">
        <v>3212.71</v>
      </c>
      <c r="H164" s="27">
        <v>53.35</v>
      </c>
      <c r="I164" s="235"/>
      <c r="J164" s="121"/>
    </row>
    <row r="165" spans="1:10" x14ac:dyDescent="0.2">
      <c r="B165" s="4"/>
      <c r="C165" s="4"/>
      <c r="D165" s="4"/>
      <c r="E165" s="4"/>
      <c r="F165" s="4"/>
      <c r="G165" s="4"/>
      <c r="H165" s="4"/>
      <c r="I165" s="4"/>
      <c r="J165" s="4"/>
    </row>
    <row r="166" spans="1:10" ht="13.5" thickBot="1" x14ac:dyDescent="0.25">
      <c r="B166" s="4"/>
      <c r="C166" s="4"/>
      <c r="D166" s="4"/>
      <c r="E166" s="4"/>
      <c r="F166" s="4"/>
      <c r="G166" s="4"/>
      <c r="H166" s="4"/>
      <c r="I166" s="4"/>
      <c r="J166" s="4"/>
    </row>
    <row r="167" spans="1:10" ht="13.5" thickBot="1" x14ac:dyDescent="0.25">
      <c r="A167" s="198" t="s">
        <v>188</v>
      </c>
      <c r="B167" s="124"/>
      <c r="C167" s="124"/>
      <c r="D167" s="124"/>
      <c r="E167" s="124"/>
      <c r="F167" s="124"/>
      <c r="G167" s="125"/>
      <c r="H167" s="77"/>
      <c r="I167" s="4"/>
      <c r="J167" s="4"/>
    </row>
    <row r="168" spans="1:10" ht="39.75" customHeight="1" x14ac:dyDescent="0.2">
      <c r="A168" s="149" t="s">
        <v>70</v>
      </c>
      <c r="B168" s="115"/>
      <c r="C168" s="69" t="s">
        <v>68</v>
      </c>
      <c r="D168" s="133" t="s">
        <v>69</v>
      </c>
      <c r="E168" s="242"/>
      <c r="F168" s="201" t="s">
        <v>116</v>
      </c>
      <c r="G168" s="116"/>
      <c r="H168" s="4"/>
      <c r="I168" s="4"/>
      <c r="J168" s="97"/>
    </row>
    <row r="169" spans="1:10" ht="15.95" customHeight="1" x14ac:dyDescent="0.2">
      <c r="A169" s="142" t="s">
        <v>66</v>
      </c>
      <c r="B169" s="108"/>
      <c r="C169" s="60" t="s">
        <v>212</v>
      </c>
      <c r="D169" s="208" t="s">
        <v>212</v>
      </c>
      <c r="E169" s="129"/>
      <c r="F169" s="239" t="s">
        <v>212</v>
      </c>
      <c r="G169" s="240"/>
      <c r="H169" s="4"/>
      <c r="I169" s="4"/>
      <c r="J169" s="4"/>
    </row>
    <row r="170" spans="1:10" ht="47.25" customHeight="1" thickBot="1" x14ac:dyDescent="0.25">
      <c r="A170" s="231" t="s">
        <v>67</v>
      </c>
      <c r="B170" s="120"/>
      <c r="C170" s="61">
        <v>4380</v>
      </c>
      <c r="D170" s="237">
        <v>701</v>
      </c>
      <c r="E170" s="238"/>
      <c r="F170" s="241"/>
      <c r="G170" s="136"/>
      <c r="H170" s="4"/>
      <c r="I170" s="4"/>
      <c r="J170" s="4"/>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282">
    <mergeCell ref="A4:C4"/>
    <mergeCell ref="I161:J161"/>
    <mergeCell ref="I162:J162"/>
    <mergeCell ref="I138:J138"/>
    <mergeCell ref="I139:J139"/>
    <mergeCell ref="I149:J150"/>
    <mergeCell ref="D169:E169"/>
    <mergeCell ref="D170:E170"/>
    <mergeCell ref="D159:E159"/>
    <mergeCell ref="F159:H159"/>
    <mergeCell ref="F149:H149"/>
    <mergeCell ref="F168:G168"/>
    <mergeCell ref="F169:G169"/>
    <mergeCell ref="F170:G170"/>
    <mergeCell ref="I152:J152"/>
    <mergeCell ref="I163:J163"/>
    <mergeCell ref="I164:J164"/>
    <mergeCell ref="D168:E168"/>
    <mergeCell ref="A157:J157"/>
    <mergeCell ref="A164:B164"/>
    <mergeCell ref="A168:B168"/>
    <mergeCell ref="A169:B169"/>
    <mergeCell ref="A170:B170"/>
    <mergeCell ref="A159:B159"/>
    <mergeCell ref="A160:B160"/>
    <mergeCell ref="A161:B161"/>
    <mergeCell ref="A162:B162"/>
    <mergeCell ref="A163:B163"/>
    <mergeCell ref="A167:G167"/>
    <mergeCell ref="A153:B153"/>
    <mergeCell ref="A154:B154"/>
    <mergeCell ref="C149:E149"/>
    <mergeCell ref="I153:J153"/>
    <mergeCell ref="I154:J154"/>
    <mergeCell ref="I159:J160"/>
    <mergeCell ref="A158:J158"/>
    <mergeCell ref="A129:B129"/>
    <mergeCell ref="I151:J151"/>
    <mergeCell ref="A149:B149"/>
    <mergeCell ref="A150:B150"/>
    <mergeCell ref="A151:B151"/>
    <mergeCell ref="A143:B144"/>
    <mergeCell ref="A145:B145"/>
    <mergeCell ref="A134:B134"/>
    <mergeCell ref="A135:B135"/>
    <mergeCell ref="A136:B136"/>
    <mergeCell ref="A137:B137"/>
    <mergeCell ref="A138:B138"/>
    <mergeCell ref="A139:B139"/>
    <mergeCell ref="I136:J136"/>
    <mergeCell ref="I117:J117"/>
    <mergeCell ref="G143:I144"/>
    <mergeCell ref="G145:I145"/>
    <mergeCell ref="A142:I142"/>
    <mergeCell ref="D127:E127"/>
    <mergeCell ref="D128:E128"/>
    <mergeCell ref="D129:E129"/>
    <mergeCell ref="A127:B127"/>
    <mergeCell ref="A152:B152"/>
    <mergeCell ref="I137:J137"/>
    <mergeCell ref="F134:H134"/>
    <mergeCell ref="D134:E134"/>
    <mergeCell ref="A133:J133"/>
    <mergeCell ref="A148:J148"/>
    <mergeCell ref="A125:E125"/>
    <mergeCell ref="I120:J120"/>
    <mergeCell ref="I121:J121"/>
    <mergeCell ref="I134:J135"/>
    <mergeCell ref="C143:F143"/>
    <mergeCell ref="A132:J132"/>
    <mergeCell ref="A124:E124"/>
    <mergeCell ref="I118:J118"/>
    <mergeCell ref="I119:J119"/>
    <mergeCell ref="A128:B128"/>
    <mergeCell ref="C95:E95"/>
    <mergeCell ref="A2:F2"/>
    <mergeCell ref="F6:G6"/>
    <mergeCell ref="A6:A7"/>
    <mergeCell ref="B6:B7"/>
    <mergeCell ref="C27:E27"/>
    <mergeCell ref="C28:E28"/>
    <mergeCell ref="I109:J109"/>
    <mergeCell ref="I110:J110"/>
    <mergeCell ref="A32:A33"/>
    <mergeCell ref="B32:B33"/>
    <mergeCell ref="F32:H32"/>
    <mergeCell ref="A58:A74"/>
    <mergeCell ref="B58:B74"/>
    <mergeCell ref="A78:A79"/>
    <mergeCell ref="B78:B79"/>
    <mergeCell ref="E78:G78"/>
    <mergeCell ref="A107:J107"/>
    <mergeCell ref="A98:G98"/>
    <mergeCell ref="A108:J108"/>
    <mergeCell ref="A109:B109"/>
    <mergeCell ref="A110:B113"/>
    <mergeCell ref="A15:A16"/>
    <mergeCell ref="B15:B16"/>
    <mergeCell ref="C42:E42"/>
    <mergeCell ref="C43:E43"/>
    <mergeCell ref="C44:E44"/>
    <mergeCell ref="C45:E45"/>
    <mergeCell ref="C46:E46"/>
    <mergeCell ref="C47:E47"/>
    <mergeCell ref="I72:J72"/>
    <mergeCell ref="I73:J73"/>
    <mergeCell ref="I74:J74"/>
    <mergeCell ref="C74:E74"/>
    <mergeCell ref="C73:E73"/>
    <mergeCell ref="C72:E72"/>
    <mergeCell ref="I42:J42"/>
    <mergeCell ref="I43:J43"/>
    <mergeCell ref="I44:J44"/>
    <mergeCell ref="I45:J45"/>
    <mergeCell ref="I46:J46"/>
    <mergeCell ref="I47:J47"/>
    <mergeCell ref="I48:J48"/>
    <mergeCell ref="I49:J49"/>
    <mergeCell ref="I50:J50"/>
    <mergeCell ref="C63:E63"/>
    <mergeCell ref="C62:E62"/>
    <mergeCell ref="C61:E61"/>
    <mergeCell ref="A5:I5"/>
    <mergeCell ref="C78:D79"/>
    <mergeCell ref="C80:D80"/>
    <mergeCell ref="C81:D81"/>
    <mergeCell ref="H95:J95"/>
    <mergeCell ref="C85:E86"/>
    <mergeCell ref="C87:E87"/>
    <mergeCell ref="C88:E88"/>
    <mergeCell ref="C89:E89"/>
    <mergeCell ref="C90:E90"/>
    <mergeCell ref="C91:E91"/>
    <mergeCell ref="C92:E92"/>
    <mergeCell ref="I63:J63"/>
    <mergeCell ref="I64:J64"/>
    <mergeCell ref="I65:J65"/>
    <mergeCell ref="I66:J66"/>
    <mergeCell ref="I67:J67"/>
    <mergeCell ref="I68:J68"/>
    <mergeCell ref="I69:J69"/>
    <mergeCell ref="I70:J70"/>
    <mergeCell ref="I71:J71"/>
    <mergeCell ref="I54:J54"/>
    <mergeCell ref="I55:J55"/>
    <mergeCell ref="H6:I7"/>
    <mergeCell ref="F8:I8"/>
    <mergeCell ref="F19:I19"/>
    <mergeCell ref="F20:I20"/>
    <mergeCell ref="F21:I21"/>
    <mergeCell ref="F22:I22"/>
    <mergeCell ref="F23:I23"/>
    <mergeCell ref="F15:G15"/>
    <mergeCell ref="H15:I16"/>
    <mergeCell ref="F9:I9"/>
    <mergeCell ref="H10:I10"/>
    <mergeCell ref="H11:I11"/>
    <mergeCell ref="H12:I12"/>
    <mergeCell ref="H13:I13"/>
    <mergeCell ref="F17:I17"/>
    <mergeCell ref="F18:I18"/>
    <mergeCell ref="C6:E7"/>
    <mergeCell ref="C8:E8"/>
    <mergeCell ref="C9:E9"/>
    <mergeCell ref="C10:E10"/>
    <mergeCell ref="C11:E11"/>
    <mergeCell ref="C12:E12"/>
    <mergeCell ref="C13:E13"/>
    <mergeCell ref="C19:E19"/>
    <mergeCell ref="C20:E20"/>
    <mergeCell ref="C15:E16"/>
    <mergeCell ref="C17:E17"/>
    <mergeCell ref="C18:E18"/>
    <mergeCell ref="C21:E21"/>
    <mergeCell ref="C22:E22"/>
    <mergeCell ref="C23:E23"/>
    <mergeCell ref="C24:E24"/>
    <mergeCell ref="C25:E25"/>
    <mergeCell ref="C26:E26"/>
    <mergeCell ref="A14:I14"/>
    <mergeCell ref="C34:E34"/>
    <mergeCell ref="C32:E33"/>
    <mergeCell ref="C35:E35"/>
    <mergeCell ref="C36:E36"/>
    <mergeCell ref="C38:E38"/>
    <mergeCell ref="C39:E39"/>
    <mergeCell ref="C40:E40"/>
    <mergeCell ref="C41:E41"/>
    <mergeCell ref="F24:I24"/>
    <mergeCell ref="F25:I25"/>
    <mergeCell ref="F26:I26"/>
    <mergeCell ref="F27:I27"/>
    <mergeCell ref="F28:I28"/>
    <mergeCell ref="I32:J33"/>
    <mergeCell ref="I34:J34"/>
    <mergeCell ref="F35:J35"/>
    <mergeCell ref="I36:J36"/>
    <mergeCell ref="I38:J38"/>
    <mergeCell ref="I39:J39"/>
    <mergeCell ref="I40:J40"/>
    <mergeCell ref="I41:J41"/>
    <mergeCell ref="A37:J37"/>
    <mergeCell ref="A31:J31"/>
    <mergeCell ref="C48:E48"/>
    <mergeCell ref="C49:E49"/>
    <mergeCell ref="C59:E59"/>
    <mergeCell ref="C58:E58"/>
    <mergeCell ref="C57:E57"/>
    <mergeCell ref="I56:J56"/>
    <mergeCell ref="I57:J57"/>
    <mergeCell ref="I58:J58"/>
    <mergeCell ref="I59:J59"/>
    <mergeCell ref="C56:E56"/>
    <mergeCell ref="C55:E55"/>
    <mergeCell ref="C54:E54"/>
    <mergeCell ref="C50:E50"/>
    <mergeCell ref="A51:J51"/>
    <mergeCell ref="A52:A53"/>
    <mergeCell ref="B52:B53"/>
    <mergeCell ref="C52:E53"/>
    <mergeCell ref="F52:H52"/>
    <mergeCell ref="I52:J53"/>
    <mergeCell ref="H100:J100"/>
    <mergeCell ref="H101:J101"/>
    <mergeCell ref="H102:J102"/>
    <mergeCell ref="H103:J103"/>
    <mergeCell ref="H104:J104"/>
    <mergeCell ref="A99:J99"/>
    <mergeCell ref="C104:D104"/>
    <mergeCell ref="A103:B104"/>
    <mergeCell ref="D126:E126"/>
    <mergeCell ref="C103:D103"/>
    <mergeCell ref="A126:B126"/>
    <mergeCell ref="I111:J111"/>
    <mergeCell ref="I112:J112"/>
    <mergeCell ref="I113:J113"/>
    <mergeCell ref="A101:B102"/>
    <mergeCell ref="A100:B100"/>
    <mergeCell ref="C100:D100"/>
    <mergeCell ref="C101:D101"/>
    <mergeCell ref="C102:D102"/>
    <mergeCell ref="A114:B117"/>
    <mergeCell ref="A118:B121"/>
    <mergeCell ref="I114:J114"/>
    <mergeCell ref="I115:J115"/>
    <mergeCell ref="I116:J116"/>
    <mergeCell ref="H93:J93"/>
    <mergeCell ref="H94:J94"/>
    <mergeCell ref="C65:E65"/>
    <mergeCell ref="C69:E69"/>
    <mergeCell ref="C68:E68"/>
    <mergeCell ref="C67:E67"/>
    <mergeCell ref="C66:E66"/>
    <mergeCell ref="H78:J79"/>
    <mergeCell ref="H80:J80"/>
    <mergeCell ref="H85:J86"/>
    <mergeCell ref="H81:J81"/>
    <mergeCell ref="A77:J77"/>
    <mergeCell ref="A84:J84"/>
    <mergeCell ref="A85:A86"/>
    <mergeCell ref="B85:B86"/>
    <mergeCell ref="F85:G85"/>
    <mergeCell ref="F87:G87"/>
    <mergeCell ref="F88:G88"/>
    <mergeCell ref="F89:G89"/>
    <mergeCell ref="F90:G90"/>
    <mergeCell ref="F91:G91"/>
    <mergeCell ref="C93:E93"/>
    <mergeCell ref="C94:E94"/>
    <mergeCell ref="C60:E60"/>
    <mergeCell ref="C71:E71"/>
    <mergeCell ref="C70:E70"/>
    <mergeCell ref="H87:J87"/>
    <mergeCell ref="H88:J88"/>
    <mergeCell ref="H89:J89"/>
    <mergeCell ref="H90:J90"/>
    <mergeCell ref="H91:J91"/>
    <mergeCell ref="H92:J92"/>
    <mergeCell ref="I60:J60"/>
    <mergeCell ref="I61:J61"/>
    <mergeCell ref="I62:J62"/>
    <mergeCell ref="C64:E64"/>
  </mergeCells>
  <phoneticPr fontId="4" type="noConversion"/>
  <printOptions horizontalCentered="1"/>
  <pageMargins left="0.74803149606299213" right="0.74803149606299213" top="0.78740157480314965" bottom="0.59055118110236227" header="0.51181102362204722" footer="0.31496062992125984"/>
  <pageSetup paperSize="9" scale="85" orientation="landscape" r:id="rId3"/>
  <headerFooter alignWithMargins="0">
    <oddHeader>&amp;CReporting Period: 2013-2014&amp;REconomic Regulation Authority (WA)</oddHeader>
    <oddFooter>&amp;LElectricity Compliance Reporting Manual - Datasheets - &amp;A&amp;C &amp;RPage &amp;P  of  &amp;N</oddFooter>
  </headerFooter>
  <rowBreaks count="7" manualBreakCount="7">
    <brk id="13" max="16383" man="1"/>
    <brk id="30" max="16383" man="1"/>
    <brk id="50" max="16383" man="1"/>
    <brk id="76" max="16383" man="1"/>
    <brk id="95" max="16383" man="1"/>
    <brk id="122" max="9" man="1"/>
    <brk id="1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this first</vt:lpstr>
      <vt:lpstr>Network Quality &amp; Reliability</vt:lpstr>
      <vt:lpstr>'Read this first'!Print_Area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Amie Leaf</cp:lastModifiedBy>
  <cp:lastPrinted>2014-09-17T02:38:55Z</cp:lastPrinted>
  <dcterms:created xsi:type="dcterms:W3CDTF">2007-04-23T01:19:35Z</dcterms:created>
  <dcterms:modified xsi:type="dcterms:W3CDTF">2017-06-23T07:29:40Z</dcterms:modified>
</cp:coreProperties>
</file>