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ruser\userdocs$\h088192\Desktop\2014\"/>
    </mc:Choice>
  </mc:AlternateContent>
  <bookViews>
    <workbookView xWindow="0" yWindow="0" windowWidth="28800" windowHeight="13500" tabRatio="712" activeTab="1"/>
  </bookViews>
  <sheets>
    <sheet name="Read this first" sheetId="1" r:id="rId1"/>
    <sheet name="Performance indicators" sheetId="2" r:id="rId2"/>
  </sheets>
  <definedNames>
    <definedName name="_xlnm.Print_Area" localSheetId="0">'Read this first'!$A$1:$E$14</definedName>
    <definedName name="Z_4D727E3C_2C78_4173_9F6E_D686E8DC0B17_.wvu.PrintArea" localSheetId="0" hidden="1">'Read this first'!$A$1:$E$14</definedName>
    <definedName name="Z_4D727E3C_2C78_4173_9F6E_D686E8DC0B17_.wvu.PrintTitles" localSheetId="1" hidden="1">'Performance indicators'!$5:$7</definedName>
    <definedName name="Z_BC8C3EF2_E90D_46AA_8DF9_13F2D58CF104_.wvu.PrintArea" localSheetId="0" hidden="1">'Read this first'!$A$1:$E$14</definedName>
    <definedName name="Z_BC8C3EF2_E90D_46AA_8DF9_13F2D58CF104_.wvu.PrintTitles" localSheetId="1" hidden="1">'Performance indicators'!$5:$7</definedName>
  </definedNames>
  <calcPr calcId="162913"/>
  <customWorkbookViews>
    <customWorkbookView name="slyons - Personal View" guid="{4D727E3C-2C78-4173-9F6E-D686E8DC0B17}" mergeInterval="0" personalView="1" maximized="1" xWindow="1" yWindow="1" windowWidth="1848" windowHeight="772" tabRatio="712" activeSheetId="4"/>
    <customWorkbookView name="Windows User - Personal View" guid="{BC8C3EF2-E90D-46AA-8DF9-13F2D58CF104}" mergeInterval="0" personalView="1" maximized="1" xWindow="1" yWindow="1" windowWidth="1596" windowHeight="980" tabRatio="712" activeSheetId="4"/>
  </customWorkbookViews>
</workbook>
</file>

<file path=xl/calcChain.xml><?xml version="1.0" encoding="utf-8"?>
<calcChain xmlns="http://schemas.openxmlformats.org/spreadsheetml/2006/main">
  <c r="D46" i="2" l="1"/>
  <c r="D45" i="2"/>
  <c r="D12" i="2" l="1"/>
  <c r="D47" i="2"/>
  <c r="E60" i="2"/>
  <c r="E63" i="2"/>
  <c r="E22" i="2"/>
  <c r="E24" i="2"/>
  <c r="E26" i="2"/>
  <c r="E28" i="2"/>
  <c r="E31" i="2"/>
</calcChain>
</file>

<file path=xl/sharedStrings.xml><?xml version="1.0" encoding="utf-8"?>
<sst xmlns="http://schemas.openxmlformats.org/spreadsheetml/2006/main" count="180" uniqueCount="129">
  <si>
    <t>Reference</t>
  </si>
  <si>
    <t>Description</t>
  </si>
  <si>
    <t xml:space="preserve">Number </t>
  </si>
  <si>
    <t>Value ($)</t>
  </si>
  <si>
    <t>Basis of Reporting</t>
  </si>
  <si>
    <t xml:space="preserve">Percentage </t>
  </si>
  <si>
    <t>Insert Company name</t>
  </si>
  <si>
    <t>Company name:</t>
  </si>
  <si>
    <t>Complaints</t>
  </si>
  <si>
    <t>Code of Conduct clause 13.8(1)(a)</t>
  </si>
  <si>
    <t>Code of Conduct clause 13.8(1)(b)</t>
  </si>
  <si>
    <t>Customer Connections</t>
  </si>
  <si>
    <t>Code of Conduct clause 13.10(1)(a)</t>
  </si>
  <si>
    <t>Code of Conduct clause 13.10(1)(b)(i)</t>
  </si>
  <si>
    <t>Code of Conduct clause 13.10(1)(b)(ii)</t>
  </si>
  <si>
    <t>Total number of other complaints</t>
  </si>
  <si>
    <t>Total number of complaints relating to the installation and operation of a pre-payment meter at a pre-payment meter customer's supply address</t>
  </si>
  <si>
    <t>Electricity Industry (Network Quality and Reliability of Supply) Code Sch 1(6)</t>
  </si>
  <si>
    <t>Total number of complaints received {that Part 2 or an instrument made under section 14(3) has not been, or is not being, complied with}</t>
  </si>
  <si>
    <t>Code of Conduct clause 13.11</t>
  </si>
  <si>
    <t>Compensation Payments</t>
  </si>
  <si>
    <t>Timely repair of faulty street lights</t>
  </si>
  <si>
    <t>Code of Conduct clause 13.9(1)(a)</t>
  </si>
  <si>
    <t>Code of Conduct clause 13.9(1)(b)</t>
  </si>
  <si>
    <t>Code of Conduct clause 13.9(1)(c)</t>
  </si>
  <si>
    <t>Total number of street lights in the metropolitan area</t>
  </si>
  <si>
    <t>Total number of street lights in the regional area</t>
  </si>
  <si>
    <t>Code of Conduct clause 13.9(1)(d)</t>
  </si>
  <si>
    <t>Average number of days to repair faulty street lights in the metropolitan area</t>
  </si>
  <si>
    <t>Average number of days to repair faulty street lights in the regional area</t>
  </si>
  <si>
    <t>Code of Conduct clause 13.12(a)</t>
  </si>
  <si>
    <t>Code of Conduct clause 13.12(b)</t>
  </si>
  <si>
    <t>Code of Conduct clause 13.12(c)</t>
  </si>
  <si>
    <t>Code of Conduct clause 13.12(d)</t>
  </si>
  <si>
    <t>Call Centre Performance</t>
  </si>
  <si>
    <t>Percentage of complaints relating to the installation and operation of a pre-payment meter at a pre-payment meter customer's supply address concluded within 15 business days</t>
  </si>
  <si>
    <t>Total number of complaints (excluding quality and reliability complaints) received</t>
  </si>
  <si>
    <t>Total number of administrative processes or customer service complaints</t>
  </si>
  <si>
    <t>Total number of complaints relating to the installation and operation of a pre-payment meter at a pre-payment meter customer's supply address concluded within 15 business days</t>
  </si>
  <si>
    <t>Comments</t>
  </si>
  <si>
    <t>IndicatorNo.</t>
  </si>
  <si>
    <t>IMPORTANT NOTICE FOR ELECTRICITY DISTRIBUTION LICENSEES</t>
  </si>
  <si>
    <t>Licensees should refer to the Electricity Distribution Licence Performance Reporting Handbook for information on the definitions of electricity distribution indicators, listed in these datasheets.</t>
  </si>
  <si>
    <t>Total number of street lights not repaired within five (5) days in the metropolitan area</t>
  </si>
  <si>
    <t>Total number of street lights not repaired within nine (9) days  in the regional area</t>
  </si>
  <si>
    <t>Code of Conduct clause 13.8(2)(b)</t>
  </si>
  <si>
    <t>Code of Conduct clause 13.14(1)</t>
  </si>
  <si>
    <t>Total number of telephone calls to a call centre of the distributor</t>
  </si>
  <si>
    <t>Code of Conduct clause 13.12(e)</t>
  </si>
  <si>
    <t>Code of Conduct clause 13.9(1)(e)</t>
  </si>
  <si>
    <t>Code of Conduct clause 13.9(1)(f)</t>
  </si>
  <si>
    <t>Code of Conduct clause 13.9(1)(g)</t>
  </si>
  <si>
    <t>Code of Conduct clause 13.9(1)(h)</t>
  </si>
  <si>
    <t>Code of Conduct clause 13.10(1)(e)</t>
  </si>
  <si>
    <t>Code of Conduct clause 13.13(1)(a)</t>
  </si>
  <si>
    <t>Code of Conduct clause 13.13(1)(c)</t>
  </si>
  <si>
    <t>Code of Conduct clause 13.8(2)(a)</t>
  </si>
  <si>
    <t>Total number of reconnections provided</t>
  </si>
  <si>
    <t>Total number of payments made, and the total amount paid under subclause 14.4 {of the Code of Conduct}</t>
  </si>
  <si>
    <t>Total number of payments made, and the total amount paid under subclause 14.5 {of the Code of Conduct}</t>
  </si>
  <si>
    <t>Total number of telephone calls to a call centre answered by a call centre operator  within 30 seconds</t>
  </si>
  <si>
    <t>Percentage of telephone calls to a call centre answered by a call centre operator within 30 seconds</t>
  </si>
  <si>
    <t>Average duration (in seconds) before a is call answered by a call centre operator</t>
  </si>
  <si>
    <t>Licence clause 16.1</t>
  </si>
  <si>
    <t>Total number of reconnections that were not provided within the prescribed timeframe</t>
  </si>
  <si>
    <t>Number of the calls that are unanswered</t>
  </si>
  <si>
    <t>Percentage of the calls that are unanswered</t>
  </si>
  <si>
    <t>Total number of customer complaints {received in relation to DC1 and DC15 combined} concluded within 15 business days</t>
  </si>
  <si>
    <t>Percentage of customer complaints {received in relation to DC1 and DC15 combined} concluded within 15 business days</t>
  </si>
  <si>
    <t>Total number of customer complaints {received in relation to DC1 and DC15 combined} concluded within 20 business days</t>
  </si>
  <si>
    <t>Percentage of customer complaints {received in relation to DC1 and DC15 combined} concluded within 20 business days</t>
  </si>
  <si>
    <t>CCD 1</t>
  </si>
  <si>
    <t>CCD 2</t>
  </si>
  <si>
    <t>CCD 3</t>
  </si>
  <si>
    <t>CCD 4</t>
  </si>
  <si>
    <t>CCD 5</t>
  </si>
  <si>
    <t>CCD 6</t>
  </si>
  <si>
    <t>CCD 7</t>
  </si>
  <si>
    <t>CCD 8</t>
  </si>
  <si>
    <t>CCD 9</t>
  </si>
  <si>
    <t>CCD 10</t>
  </si>
  <si>
    <t>CCD 11</t>
  </si>
  <si>
    <t>CCD 12</t>
  </si>
  <si>
    <t>CCD 13</t>
  </si>
  <si>
    <t>CCD 14</t>
  </si>
  <si>
    <t>CCD 15</t>
  </si>
  <si>
    <t>CCD 16</t>
  </si>
  <si>
    <t>CCD 17</t>
  </si>
  <si>
    <t>CCD 18</t>
  </si>
  <si>
    <t>CCD 19</t>
  </si>
  <si>
    <t>CCD 20</t>
  </si>
  <si>
    <t>CCD 21</t>
  </si>
  <si>
    <t>CCD 22</t>
  </si>
  <si>
    <t>CCD 23</t>
  </si>
  <si>
    <t>CCD 24</t>
  </si>
  <si>
    <t>CCD 25</t>
  </si>
  <si>
    <t>CCD 26</t>
  </si>
  <si>
    <t>CCD 27</t>
  </si>
  <si>
    <t>CCD 28</t>
  </si>
  <si>
    <t>CCD 29</t>
  </si>
  <si>
    <t>CCD 30</t>
  </si>
  <si>
    <t>CCD 31</t>
  </si>
  <si>
    <t>CCD 32</t>
  </si>
  <si>
    <t>CCD 33</t>
  </si>
  <si>
    <t>CCD 34</t>
  </si>
  <si>
    <t>CCD 35</t>
  </si>
  <si>
    <t>Electricity Compliance Manual Datasheet - Distribution Indicators 2013/14</t>
  </si>
  <si>
    <t>NQR 19</t>
  </si>
  <si>
    <t>Retained to allow calculation of CCD 14 and CCD 16</t>
  </si>
  <si>
    <t>Total number of distribution connections provided</t>
  </si>
  <si>
    <t>Total number of distribution connections not provided on or before the agreed date</t>
  </si>
  <si>
    <t>Total number of distribution connections on the distributor system</t>
  </si>
  <si>
    <t>Number of customer complaints {received in relation to CCD 6} concluded within 15 business days</t>
  </si>
  <si>
    <t>Percentage of customer complaints {received in relation to CCD 6} concluded within 15 business days</t>
  </si>
  <si>
    <t>Number of customer complaints {received in relation to CCD 6} concluded within 20 business days</t>
  </si>
  <si>
    <t>Percentage of customer complaints {received in relation to CCD 6} concluded within 20 business days</t>
  </si>
  <si>
    <t xml:space="preserve">Total number of street lights reported faulty in the metropolitan area </t>
  </si>
  <si>
    <t xml:space="preserve">Total number of street lights reported faulty in the regional area </t>
  </si>
  <si>
    <t>Includes total HP numbers as retail and distribution complaints are not segregated</t>
  </si>
  <si>
    <t>total wrongful de's for HP was 13. only 4 were due to the distribution part of HP</t>
  </si>
  <si>
    <t xml:space="preserve">22 were because of Horizon Power. </t>
  </si>
  <si>
    <t>Customers were all provided responses within 20 business days, however not all were closed because the customer was not satisfied with the resolution. This corresponds with increased ombudsman complaints in 2013/2014</t>
  </si>
  <si>
    <t xml:space="preserve">Fault calls only..Last year these figures included all calls (retail &amp;  distributor)as we did not have reporting capability to segregate the fault calls from general call centre calls
</t>
  </si>
  <si>
    <t>Last year it was reported as 94 which was an error .The number  of reconnections  for last year were 1641</t>
  </si>
  <si>
    <t>Horizon Power</t>
  </si>
  <si>
    <t>This is inclusive of 1421 Streetlights that are inactive (either turned off or waiting to be turned on) .</t>
  </si>
  <si>
    <t>This is inclusive of 166 Streetlights that are inactive (either turned off or waiting to be turned on) .</t>
  </si>
  <si>
    <t>Initially this was 46187 which was excluding 321 unmetered supply points.  The new figure is inclusive of unmetered supply points</t>
  </si>
  <si>
    <t>Initially the monthy average figure was reported . This has been updated to annual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</si>
</sst>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quot;$&quot;#,##0"/>
  </numFmts>
  <fonts count="10" x14ac:knownFonts="1">
    <font>
      <sz val="10"/>
      <name val="Arial"/>
    </font>
    <font>
      <b/>
      <sz val="10"/>
      <name val="Arial"/>
      <family val="2"/>
    </font>
    <font>
      <sz val="9"/>
      <name val="Arial"/>
      <family val="2"/>
    </font>
    <font>
      <sz val="8"/>
      <name val="Arial"/>
      <family val="2"/>
    </font>
    <font>
      <b/>
      <sz val="12"/>
      <color indexed="12"/>
      <name val="Arial"/>
      <family val="2"/>
    </font>
    <font>
      <sz val="10"/>
      <name val="Arial"/>
      <family val="2"/>
    </font>
    <font>
      <b/>
      <sz val="16"/>
      <name val="Arial"/>
      <family val="2"/>
    </font>
    <font>
      <b/>
      <sz val="18"/>
      <color indexed="12"/>
      <name val="Arial"/>
      <family val="2"/>
    </font>
    <font>
      <b/>
      <sz val="24"/>
      <color rgb="FFFFFFFF"/>
      <name val="Arial"/>
      <family val="2"/>
    </font>
    <font>
      <sz val="22"/>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000000"/>
        <bgColor indexed="64"/>
      </patternFill>
    </fill>
    <fill>
      <patternFill patternType="solid">
        <fgColor rgb="FFFFFF00"/>
        <bgColor indexed="64"/>
      </patternFill>
    </fill>
    <fill>
      <patternFill patternType="solid">
        <fgColor rgb="FFCCFFCC"/>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8">
    <xf numFmtId="0" fontId="0" fillId="0" borderId="0" xfId="0"/>
    <xf numFmtId="0" fontId="4" fillId="0" borderId="0" xfId="0" applyFont="1" applyProtection="1">
      <protection locked="0"/>
    </xf>
    <xf numFmtId="0" fontId="1" fillId="0" borderId="0" xfId="0" applyFont="1" applyProtection="1"/>
    <xf numFmtId="0" fontId="0" fillId="0" borderId="0" xfId="0" applyProtection="1"/>
    <xf numFmtId="1" fontId="2" fillId="0" borderId="6" xfId="0" applyNumberFormat="1" applyFont="1" applyBorder="1" applyAlignment="1" applyProtection="1">
      <alignment vertical="center" wrapText="1"/>
      <protection locked="0"/>
    </xf>
    <xf numFmtId="0" fontId="2" fillId="3" borderId="6" xfId="0" applyFont="1" applyFill="1" applyBorder="1" applyAlignment="1" applyProtection="1">
      <alignment vertical="center" wrapText="1"/>
    </xf>
    <xf numFmtId="1" fontId="2" fillId="0" borderId="7" xfId="0" applyNumberFormat="1" applyFont="1" applyBorder="1" applyAlignment="1" applyProtection="1">
      <alignment vertical="center" wrapText="1"/>
      <protection locked="0"/>
    </xf>
    <xf numFmtId="0" fontId="2" fillId="3" borderId="7" xfId="0" applyFont="1" applyFill="1" applyBorder="1" applyAlignment="1" applyProtection="1">
      <alignment vertical="center" wrapText="1"/>
    </xf>
    <xf numFmtId="1" fontId="2" fillId="0" borderId="6" xfId="0" applyNumberFormat="1" applyFont="1" applyFill="1" applyBorder="1" applyAlignment="1" applyProtection="1">
      <alignment vertical="center" wrapText="1"/>
      <protection locked="0"/>
    </xf>
    <xf numFmtId="10" fontId="2" fillId="3" borderId="6" xfId="0" applyNumberFormat="1" applyFont="1" applyFill="1" applyBorder="1" applyAlignment="1" applyProtection="1">
      <alignment vertical="center" wrapText="1"/>
    </xf>
    <xf numFmtId="1" fontId="2" fillId="3" borderId="6" xfId="0" applyNumberFormat="1" applyFont="1" applyFill="1" applyBorder="1" applyAlignment="1" applyProtection="1">
      <alignment vertical="center" wrapText="1"/>
    </xf>
    <xf numFmtId="1" fontId="5" fillId="0" borderId="6" xfId="0" applyNumberFormat="1"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xf>
    <xf numFmtId="0" fontId="5" fillId="0" borderId="2"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5" fillId="0" borderId="6" xfId="0" applyFont="1" applyFill="1" applyBorder="1" applyAlignment="1" applyProtection="1">
      <alignment horizontal="left" vertical="center" wrapText="1"/>
    </xf>
    <xf numFmtId="1" fontId="5" fillId="0" borderId="6" xfId="0" applyNumberFormat="1" applyFont="1" applyBorder="1" applyAlignment="1" applyProtection="1">
      <alignment vertical="center" wrapText="1"/>
      <protection locked="0"/>
    </xf>
    <xf numFmtId="0" fontId="5" fillId="3" borderId="6"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7" xfId="0" applyFont="1" applyFill="1" applyBorder="1" applyAlignment="1" applyProtection="1">
      <alignment horizontal="left" vertical="center" wrapText="1"/>
    </xf>
    <xf numFmtId="0" fontId="5" fillId="3" borderId="7" xfId="0" applyFont="1" applyFill="1" applyBorder="1" applyAlignment="1" applyProtection="1">
      <alignment vertical="center" wrapText="1"/>
    </xf>
    <xf numFmtId="1" fontId="5" fillId="3" borderId="6" xfId="0" applyNumberFormat="1" applyFont="1" applyFill="1" applyBorder="1" applyAlignment="1" applyProtection="1">
      <alignment vertical="center" wrapText="1"/>
    </xf>
    <xf numFmtId="1" fontId="5" fillId="3" borderId="7" xfId="0" applyNumberFormat="1" applyFont="1" applyFill="1" applyBorder="1" applyAlignment="1" applyProtection="1">
      <alignment vertical="center" wrapText="1"/>
    </xf>
    <xf numFmtId="0" fontId="1" fillId="0" borderId="0" xfId="0" applyFont="1" applyAlignment="1" applyProtection="1">
      <alignment horizontal="left" wrapText="1"/>
    </xf>
    <xf numFmtId="0" fontId="6" fillId="0" borderId="0" xfId="0" applyFont="1" applyProtection="1"/>
    <xf numFmtId="0" fontId="7" fillId="0" borderId="0" xfId="0" applyFont="1" applyProtection="1">
      <protection locked="0"/>
    </xf>
    <xf numFmtId="0" fontId="6" fillId="0" borderId="0" xfId="0" applyFont="1" applyAlignment="1" applyProtection="1">
      <alignment horizontal="left"/>
    </xf>
    <xf numFmtId="0" fontId="8" fillId="6" borderId="1" xfId="0" applyFont="1" applyFill="1" applyBorder="1" applyAlignment="1" applyProtection="1">
      <alignment horizontal="center" vertical="center"/>
    </xf>
    <xf numFmtId="0" fontId="9" fillId="0" borderId="8" xfId="0" applyFont="1" applyBorder="1" applyAlignment="1" applyProtection="1">
      <alignment horizontal="center" vertical="center" wrapText="1"/>
    </xf>
    <xf numFmtId="0" fontId="2" fillId="0" borderId="3" xfId="0" applyFont="1" applyFill="1" applyBorder="1" applyAlignment="1" applyProtection="1">
      <alignment horizontal="left" vertical="center" wrapText="1"/>
      <protection locked="0"/>
    </xf>
    <xf numFmtId="165" fontId="2" fillId="4" borderId="6" xfId="0" applyNumberFormat="1" applyFont="1" applyFill="1" applyBorder="1" applyAlignment="1" applyProtection="1">
      <alignment vertical="center" wrapText="1"/>
    </xf>
    <xf numFmtId="165" fontId="5" fillId="3" borderId="6" xfId="0" applyNumberFormat="1" applyFont="1" applyFill="1" applyBorder="1" applyAlignment="1" applyProtection="1">
      <alignment vertical="center" wrapText="1"/>
    </xf>
    <xf numFmtId="165" fontId="5" fillId="4" borderId="6" xfId="0" applyNumberFormat="1" applyFont="1" applyFill="1" applyBorder="1" applyAlignment="1" applyProtection="1">
      <alignment vertical="center" wrapText="1"/>
    </xf>
    <xf numFmtId="164" fontId="5" fillId="0" borderId="6" xfId="0" applyNumberFormat="1" applyFont="1" applyFill="1" applyBorder="1" applyAlignment="1" applyProtection="1">
      <alignment vertical="center" wrapText="1"/>
      <protection locked="0"/>
    </xf>
    <xf numFmtId="165" fontId="5" fillId="4" borderId="7" xfId="0" applyNumberFormat="1" applyFont="1" applyFill="1" applyBorder="1" applyAlignment="1" applyProtection="1">
      <alignment vertical="center" wrapText="1"/>
    </xf>
    <xf numFmtId="10" fontId="2" fillId="5" borderId="6" xfId="0" applyNumberFormat="1" applyFont="1" applyFill="1" applyBorder="1" applyAlignment="1" applyProtection="1">
      <alignment vertical="center" wrapText="1"/>
    </xf>
    <xf numFmtId="165" fontId="2" fillId="5" borderId="6" xfId="0" applyNumberFormat="1" applyFont="1" applyFill="1" applyBorder="1" applyAlignment="1" applyProtection="1">
      <alignment vertical="center" wrapText="1"/>
    </xf>
    <xf numFmtId="0" fontId="2" fillId="5" borderId="6" xfId="0" applyFont="1" applyFill="1" applyBorder="1" applyAlignment="1" applyProtection="1">
      <alignment vertical="center" wrapText="1"/>
    </xf>
    <xf numFmtId="10" fontId="2" fillId="7" borderId="6" xfId="0" applyNumberFormat="1" applyFont="1" applyFill="1" applyBorder="1" applyAlignment="1" applyProtection="1">
      <alignment vertical="center" wrapText="1"/>
    </xf>
    <xf numFmtId="1" fontId="2" fillId="5" borderId="6" xfId="0" applyNumberFormat="1" applyFont="1" applyFill="1" applyBorder="1" applyAlignment="1" applyProtection="1">
      <alignment vertical="center" wrapText="1"/>
      <protection locked="0"/>
    </xf>
    <xf numFmtId="1" fontId="2" fillId="0" borderId="6" xfId="0" applyNumberFormat="1" applyFont="1" applyFill="1" applyBorder="1" applyAlignment="1" applyProtection="1">
      <alignment vertical="center" wrapText="1"/>
    </xf>
    <xf numFmtId="0" fontId="1" fillId="0" borderId="0" xfId="0" applyFont="1" applyAlignment="1" applyProtection="1">
      <alignment horizontal="left" wrapText="1"/>
    </xf>
    <xf numFmtId="166" fontId="2" fillId="0" borderId="7" xfId="0" applyNumberFormat="1" applyFont="1" applyFill="1" applyBorder="1" applyAlignment="1" applyProtection="1">
      <alignment vertical="center" wrapText="1"/>
    </xf>
    <xf numFmtId="1" fontId="2" fillId="0" borderId="5" xfId="0" applyNumberFormat="1" applyFont="1" applyFill="1" applyBorder="1" applyAlignment="1" applyProtection="1">
      <alignment vertical="center" wrapText="1"/>
      <protection locked="0"/>
    </xf>
    <xf numFmtId="0" fontId="1" fillId="2" borderId="6" xfId="0"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166" fontId="2" fillId="0" borderId="6" xfId="0" applyNumberFormat="1" applyFont="1" applyFill="1" applyBorder="1" applyAlignment="1" applyProtection="1">
      <alignment vertical="center" wrapText="1"/>
    </xf>
    <xf numFmtId="1" fontId="2" fillId="0" borderId="3" xfId="0" applyNumberFormat="1" applyFont="1" applyFill="1" applyBorder="1" applyAlignment="1" applyProtection="1">
      <alignment vertical="center" wrapText="1"/>
      <protection locked="0"/>
    </xf>
    <xf numFmtId="0" fontId="2" fillId="0" borderId="7" xfId="0" applyFont="1" applyFill="1" applyBorder="1" applyAlignment="1" applyProtection="1">
      <alignment vertical="center" wrapText="1"/>
    </xf>
    <xf numFmtId="1" fontId="2" fillId="0" borderId="7" xfId="0" applyNumberFormat="1" applyFont="1" applyFill="1" applyBorder="1" applyAlignment="1" applyProtection="1">
      <alignment vertical="center" wrapText="1"/>
      <protection locked="0"/>
    </xf>
    <xf numFmtId="10" fontId="2" fillId="0" borderId="7" xfId="0" applyNumberFormat="1" applyFont="1" applyFill="1" applyBorder="1" applyAlignment="1" applyProtection="1">
      <alignment vertical="center" wrapText="1"/>
    </xf>
    <xf numFmtId="0" fontId="2" fillId="0" borderId="5" xfId="0" applyFont="1" applyFill="1" applyBorder="1" applyAlignment="1" applyProtection="1">
      <alignment horizontal="left" vertical="center" wrapText="1"/>
      <protection locked="0"/>
    </xf>
    <xf numFmtId="0" fontId="2" fillId="0" borderId="2" xfId="0" applyFont="1" applyFill="1" applyBorder="1" applyAlignment="1" applyProtection="1">
      <alignment vertical="center" wrapText="1"/>
    </xf>
    <xf numFmtId="0" fontId="5" fillId="0" borderId="6" xfId="0" applyFont="1" applyFill="1" applyBorder="1" applyAlignment="1">
      <alignment vertical="top" wrapText="1"/>
    </xf>
    <xf numFmtId="1" fontId="5" fillId="0" borderId="6" xfId="0" applyNumberFormat="1" applyFont="1" applyBorder="1" applyAlignment="1" applyProtection="1">
      <alignment horizontal="center" vertical="center" wrapText="1"/>
      <protection locked="0"/>
    </xf>
    <xf numFmtId="1" fontId="5" fillId="0" borderId="7" xfId="0" applyNumberFormat="1" applyFont="1" applyBorder="1" applyAlignment="1" applyProtection="1">
      <alignment horizontal="center" vertical="center" wrapText="1"/>
      <protection locked="0"/>
    </xf>
    <xf numFmtId="0" fontId="1" fillId="0" borderId="0" xfId="0" applyFont="1" applyFill="1" applyAlignment="1" applyProtection="1">
      <alignment horizontal="left" wrapText="1"/>
    </xf>
    <xf numFmtId="0" fontId="2" fillId="0" borderId="4" xfId="0" applyFont="1" applyFill="1" applyBorder="1" applyAlignment="1" applyProtection="1">
      <alignment vertical="center" wrapText="1"/>
    </xf>
    <xf numFmtId="0" fontId="5" fillId="0" borderId="7" xfId="0" applyFont="1" applyFill="1" applyBorder="1" applyAlignment="1">
      <alignment vertical="top" wrapText="1"/>
    </xf>
    <xf numFmtId="0" fontId="2" fillId="0" borderId="6" xfId="0" applyFont="1" applyFill="1" applyBorder="1" applyAlignment="1" applyProtection="1">
      <alignment vertical="center" wrapText="1"/>
    </xf>
    <xf numFmtId="0" fontId="2" fillId="0" borderId="6" xfId="0" applyFont="1" applyFill="1" applyBorder="1" applyAlignment="1" applyProtection="1">
      <alignment horizontal="left" vertical="center" wrapText="1"/>
    </xf>
    <xf numFmtId="0" fontId="2" fillId="0" borderId="6" xfId="0" applyFont="1" applyFill="1" applyBorder="1" applyAlignment="1">
      <alignment wrapText="1"/>
    </xf>
    <xf numFmtId="0" fontId="2" fillId="0" borderId="7" xfId="0" applyFont="1" applyFill="1" applyBorder="1" applyAlignment="1" applyProtection="1">
      <alignment horizontal="left" vertical="center" wrapText="1"/>
    </xf>
    <xf numFmtId="0" fontId="1" fillId="2" borderId="10"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0" borderId="0" xfId="0" applyFont="1" applyAlignment="1" applyProtection="1">
      <alignment horizontal="left" wrapText="1"/>
    </xf>
    <xf numFmtId="0" fontId="1" fillId="2" borderId="9"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8" borderId="12" xfId="0" applyFont="1" applyFill="1" applyBorder="1" applyAlignment="1"/>
    <xf numFmtId="0" fontId="1" fillId="8" borderId="13" xfId="0" applyFont="1" applyFill="1" applyBorder="1" applyAlignment="1"/>
    <xf numFmtId="0" fontId="1" fillId="8" borderId="14" xfId="0" applyFont="1" applyFill="1" applyBorder="1" applyAlignment="1"/>
    <xf numFmtId="0" fontId="1" fillId="0" borderId="21" xfId="0" applyFont="1" applyFill="1" applyBorder="1" applyAlignment="1" applyProtection="1">
      <alignment horizontal="center" wrapText="1"/>
    </xf>
    <xf numFmtId="0" fontId="1" fillId="2" borderId="1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1" fontId="2" fillId="0" borderId="6" xfId="0" applyNumberFormat="1" applyFont="1" applyBorder="1" applyAlignment="1" applyProtection="1">
      <alignment vertical="center" wrapText="1"/>
      <protection locked="0"/>
    </xf>
    <xf numFmtId="0" fontId="0" fillId="0" borderId="6" xfId="0" applyBorder="1" applyAlignment="1">
      <alignment vertical="center" wrapText="1"/>
    </xf>
    <xf numFmtId="1" fontId="2" fillId="0" borderId="7" xfId="0" applyNumberFormat="1" applyFont="1" applyBorder="1" applyAlignment="1" applyProtection="1">
      <alignment vertical="center" wrapText="1"/>
      <protection locked="0"/>
    </xf>
    <xf numFmtId="0" fontId="0" fillId="0" borderId="7" xfId="0" applyBorder="1" applyAlignment="1">
      <alignment vertical="center" wrapText="1"/>
    </xf>
    <xf numFmtId="0" fontId="0" fillId="0" borderId="11" xfId="0" applyBorder="1" applyAlignment="1"/>
    <xf numFmtId="0" fontId="0" fillId="0" borderId="3" xfId="0" applyBorder="1" applyAlignment="1"/>
    <xf numFmtId="0" fontId="2" fillId="0" borderId="6" xfId="0" applyFont="1" applyFill="1" applyBorder="1" applyAlignment="1" applyProtection="1">
      <alignment vertical="center" wrapText="1"/>
      <protection locked="0"/>
    </xf>
    <xf numFmtId="0" fontId="2" fillId="0" borderId="22" xfId="0" applyFont="1" applyFill="1" applyBorder="1" applyAlignment="1" applyProtection="1">
      <alignment vertical="center" wrapText="1"/>
      <protection locked="0"/>
    </xf>
    <xf numFmtId="0" fontId="2" fillId="0" borderId="23"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0" fillId="0" borderId="5" xfId="0" applyBorder="1" applyAlignment="1"/>
    <xf numFmtId="0" fontId="0" fillId="0" borderId="5" xfId="0" applyFill="1" applyBorder="1" applyAlignment="1"/>
    <xf numFmtId="0" fontId="2" fillId="0" borderId="6" xfId="0" applyFont="1" applyFill="1" applyBorder="1" applyAlignment="1" applyProtection="1">
      <alignment horizontal="center" vertical="center" wrapText="1"/>
      <protection locked="0"/>
    </xf>
    <xf numFmtId="0" fontId="0" fillId="0" borderId="3" xfId="0" applyFill="1" applyBorder="1" applyAlignment="1"/>
    <xf numFmtId="0" fontId="0" fillId="0" borderId="14" xfId="0" applyBorder="1" applyAlignment="1"/>
    <xf numFmtId="10" fontId="2" fillId="0" borderId="6" xfId="0" applyNumberFormat="1" applyFont="1" applyFill="1" applyBorder="1" applyAlignment="1" applyProtection="1">
      <alignment horizontal="left" vertical="center" wrapText="1"/>
      <protection locked="0"/>
    </xf>
    <xf numFmtId="0" fontId="1" fillId="8" borderId="15" xfId="0" applyFont="1" applyFill="1" applyBorder="1" applyAlignment="1"/>
    <xf numFmtId="0" fontId="1" fillId="8" borderId="16" xfId="0" applyFont="1" applyFill="1" applyBorder="1" applyAlignment="1"/>
    <xf numFmtId="0" fontId="0" fillId="8" borderId="17" xfId="0" applyFill="1" applyBorder="1" applyAlignment="1"/>
    <xf numFmtId="0" fontId="1" fillId="2" borderId="19"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0" fillId="0" borderId="20" xfId="0" applyBorder="1" applyAlignment="1"/>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7"/>
  <sheetViews>
    <sheetView topLeftCell="B1" zoomScaleNormal="100" workbookViewId="0">
      <selection activeCell="D4" sqref="D4"/>
    </sheetView>
  </sheetViews>
  <sheetFormatPr defaultColWidth="9" defaultRowHeight="12.75" x14ac:dyDescent="0.2"/>
  <cols>
    <col min="2" max="2" width="25.28515625" customWidth="1"/>
    <col min="4" max="4" width="181.5703125" customWidth="1"/>
    <col min="5" max="5" width="25.7109375" customWidth="1"/>
  </cols>
  <sheetData>
    <row r="1" spans="1:5" ht="23.25" x14ac:dyDescent="0.35">
      <c r="A1" s="3"/>
      <c r="B1" s="25" t="s">
        <v>7</v>
      </c>
      <c r="C1" s="26" t="s">
        <v>6</v>
      </c>
      <c r="D1" s="3"/>
      <c r="E1" s="3"/>
    </row>
    <row r="2" spans="1:5" ht="20.25" x14ac:dyDescent="0.3">
      <c r="A2" s="3"/>
      <c r="B2" s="27" t="s">
        <v>106</v>
      </c>
      <c r="C2" s="24"/>
      <c r="D2" s="24"/>
      <c r="E2" s="3"/>
    </row>
    <row r="3" spans="1:5" x14ac:dyDescent="0.2">
      <c r="A3" s="3"/>
      <c r="B3" s="3"/>
      <c r="C3" s="3"/>
      <c r="D3" s="3"/>
      <c r="E3" s="3"/>
    </row>
    <row r="4" spans="1:5" ht="138" customHeight="1" x14ac:dyDescent="0.2">
      <c r="A4" s="3"/>
      <c r="B4" s="3"/>
      <c r="C4" s="3"/>
      <c r="D4" s="3"/>
      <c r="E4" s="3"/>
    </row>
    <row r="5" spans="1:5" ht="138" customHeight="1" x14ac:dyDescent="0.2">
      <c r="A5" s="3"/>
      <c r="B5" s="3"/>
      <c r="C5" s="3"/>
      <c r="D5" s="3"/>
      <c r="E5" s="3"/>
    </row>
    <row r="6" spans="1:5" x14ac:dyDescent="0.2">
      <c r="A6" s="3"/>
      <c r="B6" s="3"/>
      <c r="C6" s="3"/>
      <c r="D6" s="3"/>
      <c r="E6" s="3"/>
    </row>
    <row r="7" spans="1:5" ht="13.5" thickBot="1" x14ac:dyDescent="0.25">
      <c r="A7" s="3"/>
      <c r="B7" s="3"/>
      <c r="C7" s="3"/>
      <c r="D7" s="3"/>
      <c r="E7" s="3"/>
    </row>
    <row r="8" spans="1:5" ht="30.75" thickBot="1" x14ac:dyDescent="0.25">
      <c r="A8" s="3"/>
      <c r="B8" s="3"/>
      <c r="C8" s="3"/>
      <c r="D8" s="28" t="s">
        <v>41</v>
      </c>
      <c r="E8" s="3"/>
    </row>
    <row r="9" spans="1:5" ht="54.75" thickBot="1" x14ac:dyDescent="0.25">
      <c r="A9" s="3"/>
      <c r="B9" s="3"/>
      <c r="C9" s="3"/>
      <c r="D9" s="29" t="s">
        <v>42</v>
      </c>
      <c r="E9" s="3"/>
    </row>
    <row r="10" spans="1:5" x14ac:dyDescent="0.2">
      <c r="A10" s="3"/>
      <c r="B10" s="3"/>
      <c r="C10" s="3"/>
      <c r="D10" s="3"/>
      <c r="E10" s="3"/>
    </row>
    <row r="11" spans="1:5" x14ac:dyDescent="0.2">
      <c r="A11" s="3"/>
      <c r="B11" s="3"/>
      <c r="C11" s="3"/>
      <c r="D11" s="3"/>
      <c r="E11" s="3"/>
    </row>
    <row r="12" spans="1:5" x14ac:dyDescent="0.2">
      <c r="A12" s="3"/>
      <c r="B12" s="3"/>
      <c r="C12" s="3"/>
      <c r="D12" s="3"/>
      <c r="E12" s="3"/>
    </row>
    <row r="13" spans="1:5" x14ac:dyDescent="0.2">
      <c r="A13" s="3"/>
      <c r="B13" s="3"/>
      <c r="C13" s="3"/>
      <c r="D13" s="3"/>
      <c r="E13" s="3"/>
    </row>
    <row r="14" spans="1:5" x14ac:dyDescent="0.2">
      <c r="A14" s="3"/>
      <c r="B14" s="3"/>
      <c r="C14" s="3"/>
      <c r="D14" s="3"/>
      <c r="E14" s="3"/>
    </row>
    <row r="17" ht="56.85" customHeight="1" x14ac:dyDescent="0.2"/>
  </sheetData>
  <sheetProtection selectLockedCells="1"/>
  <customSheetViews>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pageMargins left="0.70866141732283472" right="0.70866141732283472" top="0.74803149606299213" bottom="0.74803149606299213" header="0.31496062992125984" footer="0.31496062992125984"/>
  <pageSetup paperSize="9" scale="53" orientation="landscape" r:id="rId3"/>
  <headerFooter>
    <oddHeader>&amp;CReporting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abSelected="1" view="pageBreakPreview" topLeftCell="A25" zoomScaleNormal="100" zoomScaleSheetLayoutView="100" workbookViewId="0">
      <selection activeCell="F46" sqref="F46:G46"/>
    </sheetView>
  </sheetViews>
  <sheetFormatPr defaultRowHeight="12.75" x14ac:dyDescent="0.2"/>
  <cols>
    <col min="1" max="1" width="9" customWidth="1"/>
    <col min="2" max="2" width="16.42578125" customWidth="1"/>
    <col min="3" max="3" width="55" customWidth="1"/>
    <col min="4" max="4" width="10.42578125" customWidth="1"/>
    <col min="5" max="5" width="11.28515625" customWidth="1"/>
    <col min="6" max="6" width="10.85546875" customWidth="1"/>
    <col min="7" max="7" width="19.85546875" customWidth="1"/>
  </cols>
  <sheetData>
    <row r="1" spans="1:7" ht="15.75" x14ac:dyDescent="0.25">
      <c r="A1" s="2" t="s">
        <v>7</v>
      </c>
      <c r="B1" s="3"/>
      <c r="C1" s="1" t="s">
        <v>124</v>
      </c>
      <c r="D1" s="3"/>
      <c r="E1" s="3"/>
      <c r="F1" s="3"/>
    </row>
    <row r="2" spans="1:7" x14ac:dyDescent="0.2">
      <c r="A2" s="66" t="s">
        <v>106</v>
      </c>
      <c r="B2" s="66"/>
      <c r="C2" s="66"/>
      <c r="D2" s="66"/>
      <c r="E2" s="66"/>
      <c r="F2" s="3"/>
    </row>
    <row r="3" spans="1:7" x14ac:dyDescent="0.2">
      <c r="A3" s="42"/>
      <c r="B3" s="42"/>
      <c r="C3" s="42"/>
      <c r="D3" s="42"/>
      <c r="E3" s="42"/>
      <c r="F3" s="3"/>
    </row>
    <row r="4" spans="1:7" ht="19.5" customHeight="1" thickBot="1" x14ac:dyDescent="0.25">
      <c r="A4" s="72"/>
      <c r="B4" s="72"/>
      <c r="C4" s="72"/>
      <c r="D4" s="57"/>
      <c r="E4" s="42"/>
      <c r="F4" s="3"/>
    </row>
    <row r="5" spans="1:7" ht="13.5" thickBot="1" x14ac:dyDescent="0.25">
      <c r="A5" s="69" t="s">
        <v>11</v>
      </c>
      <c r="B5" s="70"/>
      <c r="C5" s="70"/>
      <c r="D5" s="70"/>
      <c r="E5" s="70"/>
      <c r="F5" s="70"/>
      <c r="G5" s="71"/>
    </row>
    <row r="6" spans="1:7" x14ac:dyDescent="0.2">
      <c r="A6" s="67" t="s">
        <v>40</v>
      </c>
      <c r="B6" s="64" t="s">
        <v>0</v>
      </c>
      <c r="C6" s="64" t="s">
        <v>1</v>
      </c>
      <c r="D6" s="64" t="s">
        <v>4</v>
      </c>
      <c r="E6" s="64"/>
      <c r="F6" s="64" t="s">
        <v>39</v>
      </c>
      <c r="G6" s="80"/>
    </row>
    <row r="7" spans="1:7" x14ac:dyDescent="0.2">
      <c r="A7" s="68"/>
      <c r="B7" s="65"/>
      <c r="C7" s="65"/>
      <c r="D7" s="65" t="s">
        <v>2</v>
      </c>
      <c r="E7" s="75"/>
      <c r="F7" s="65"/>
      <c r="G7" s="81"/>
    </row>
    <row r="8" spans="1:7" ht="25.5" x14ac:dyDescent="0.2">
      <c r="A8" s="53" t="s">
        <v>71</v>
      </c>
      <c r="B8" s="54" t="s">
        <v>9</v>
      </c>
      <c r="C8" s="54" t="s">
        <v>109</v>
      </c>
      <c r="D8" s="76">
        <v>2797</v>
      </c>
      <c r="E8" s="77"/>
      <c r="F8" s="82"/>
      <c r="G8" s="81"/>
    </row>
    <row r="9" spans="1:7" ht="25.5" customHeight="1" x14ac:dyDescent="0.2">
      <c r="A9" s="53" t="s">
        <v>72</v>
      </c>
      <c r="B9" s="54" t="s">
        <v>10</v>
      </c>
      <c r="C9" s="54" t="s">
        <v>110</v>
      </c>
      <c r="D9" s="76">
        <v>22</v>
      </c>
      <c r="E9" s="77"/>
      <c r="F9" s="83" t="s">
        <v>120</v>
      </c>
      <c r="G9" s="84"/>
    </row>
    <row r="10" spans="1:7" ht="42" customHeight="1" x14ac:dyDescent="0.2">
      <c r="A10" s="53" t="s">
        <v>73</v>
      </c>
      <c r="B10" s="54" t="s">
        <v>56</v>
      </c>
      <c r="C10" s="54" t="s">
        <v>57</v>
      </c>
      <c r="D10" s="76">
        <v>3502</v>
      </c>
      <c r="E10" s="77"/>
      <c r="F10" s="82" t="s">
        <v>123</v>
      </c>
      <c r="G10" s="81"/>
    </row>
    <row r="11" spans="1:7" ht="25.5" x14ac:dyDescent="0.2">
      <c r="A11" s="53" t="s">
        <v>74</v>
      </c>
      <c r="B11" s="54" t="s">
        <v>45</v>
      </c>
      <c r="C11" s="54" t="s">
        <v>64</v>
      </c>
      <c r="D11" s="76">
        <v>12</v>
      </c>
      <c r="E11" s="77"/>
      <c r="F11" s="82"/>
      <c r="G11" s="81"/>
    </row>
    <row r="12" spans="1:7" ht="50.25" customHeight="1" thickBot="1" x14ac:dyDescent="0.25">
      <c r="A12" s="58" t="s">
        <v>75</v>
      </c>
      <c r="B12" s="59" t="s">
        <v>46</v>
      </c>
      <c r="C12" s="59" t="s">
        <v>111</v>
      </c>
      <c r="D12" s="78">
        <f>46187+321</f>
        <v>46508</v>
      </c>
      <c r="E12" s="79"/>
      <c r="F12" s="85" t="s">
        <v>127</v>
      </c>
      <c r="G12" s="86"/>
    </row>
    <row r="14" spans="1:7" ht="13.5" thickBot="1" x14ac:dyDescent="0.25"/>
    <row r="15" spans="1:7" ht="13.5" thickBot="1" x14ac:dyDescent="0.25">
      <c r="A15" s="69" t="s">
        <v>8</v>
      </c>
      <c r="B15" s="70"/>
      <c r="C15" s="70"/>
      <c r="D15" s="70"/>
      <c r="E15" s="70"/>
      <c r="F15" s="70"/>
      <c r="G15" s="71"/>
    </row>
    <row r="16" spans="1:7" x14ac:dyDescent="0.2">
      <c r="A16" s="67" t="s">
        <v>40</v>
      </c>
      <c r="B16" s="64" t="s">
        <v>0</v>
      </c>
      <c r="C16" s="64" t="s">
        <v>1</v>
      </c>
      <c r="D16" s="64" t="s">
        <v>4</v>
      </c>
      <c r="E16" s="64"/>
      <c r="F16" s="64"/>
      <c r="G16" s="73" t="s">
        <v>39</v>
      </c>
    </row>
    <row r="17" spans="1:7" ht="25.5" x14ac:dyDescent="0.2">
      <c r="A17" s="68"/>
      <c r="B17" s="65"/>
      <c r="C17" s="65"/>
      <c r="D17" s="45" t="s">
        <v>2</v>
      </c>
      <c r="E17" s="45" t="s">
        <v>5</v>
      </c>
      <c r="F17" s="45" t="s">
        <v>3</v>
      </c>
      <c r="G17" s="74"/>
    </row>
    <row r="18" spans="1:7" ht="62.25" customHeight="1" x14ac:dyDescent="0.2">
      <c r="A18" s="53" t="s">
        <v>76</v>
      </c>
      <c r="B18" s="60" t="s">
        <v>12</v>
      </c>
      <c r="C18" s="61" t="s">
        <v>36</v>
      </c>
      <c r="D18" s="4">
        <v>291</v>
      </c>
      <c r="E18" s="9"/>
      <c r="F18" s="5"/>
      <c r="G18" s="30" t="s">
        <v>118</v>
      </c>
    </row>
    <row r="19" spans="1:7" ht="62.25" customHeight="1" x14ac:dyDescent="0.2">
      <c r="A19" s="53" t="s">
        <v>77</v>
      </c>
      <c r="B19" s="60" t="s">
        <v>13</v>
      </c>
      <c r="C19" s="61" t="s">
        <v>37</v>
      </c>
      <c r="D19" s="8">
        <v>274</v>
      </c>
      <c r="E19" s="9"/>
      <c r="F19" s="5"/>
      <c r="G19" s="30" t="s">
        <v>118</v>
      </c>
    </row>
    <row r="20" spans="1:7" ht="62.25" customHeight="1" x14ac:dyDescent="0.2">
      <c r="A20" s="53" t="s">
        <v>78</v>
      </c>
      <c r="B20" s="60" t="s">
        <v>14</v>
      </c>
      <c r="C20" s="61" t="s">
        <v>15</v>
      </c>
      <c r="D20" s="8">
        <v>17</v>
      </c>
      <c r="E20" s="9"/>
      <c r="F20" s="5"/>
      <c r="G20" s="30" t="s">
        <v>118</v>
      </c>
    </row>
    <row r="21" spans="1:7" ht="62.25" customHeight="1" x14ac:dyDescent="0.2">
      <c r="A21" s="53" t="s">
        <v>79</v>
      </c>
      <c r="B21" s="60" t="s">
        <v>53</v>
      </c>
      <c r="C21" s="62" t="s">
        <v>112</v>
      </c>
      <c r="D21" s="8">
        <v>180</v>
      </c>
      <c r="E21" s="36"/>
      <c r="F21" s="38"/>
      <c r="G21" s="30" t="s">
        <v>118</v>
      </c>
    </row>
    <row r="22" spans="1:7" ht="62.25" customHeight="1" x14ac:dyDescent="0.2">
      <c r="A22" s="53" t="s">
        <v>80</v>
      </c>
      <c r="B22" s="60" t="s">
        <v>53</v>
      </c>
      <c r="C22" s="62" t="s">
        <v>113</v>
      </c>
      <c r="D22" s="40"/>
      <c r="E22" s="39">
        <f>IF(OR(D$18=0,D$18=" ",D21=0,D21=" ")," ",D21/D$18)</f>
        <v>0.61855670103092786</v>
      </c>
      <c r="F22" s="38"/>
      <c r="G22" s="30"/>
    </row>
    <row r="23" spans="1:7" ht="62.25" customHeight="1" x14ac:dyDescent="0.2">
      <c r="A23" s="53" t="s">
        <v>81</v>
      </c>
      <c r="B23" s="60" t="s">
        <v>53</v>
      </c>
      <c r="C23" s="62" t="s">
        <v>114</v>
      </c>
      <c r="D23" s="8">
        <v>219</v>
      </c>
      <c r="E23" s="36"/>
      <c r="F23" s="38"/>
      <c r="G23" s="30" t="s">
        <v>118</v>
      </c>
    </row>
    <row r="24" spans="1:7" ht="62.25" customHeight="1" x14ac:dyDescent="0.2">
      <c r="A24" s="53" t="s">
        <v>82</v>
      </c>
      <c r="B24" s="60" t="s">
        <v>53</v>
      </c>
      <c r="C24" s="62" t="s">
        <v>115</v>
      </c>
      <c r="D24" s="40"/>
      <c r="E24" s="39">
        <f>IF(OR(D$18=0,D$18=" ",D23=0,D23=" ")," ",D23/D$18)</f>
        <v>0.75257731958762886</v>
      </c>
      <c r="F24" s="38"/>
      <c r="G24" s="30"/>
    </row>
    <row r="25" spans="1:7" ht="62.25" customHeight="1" x14ac:dyDescent="0.2">
      <c r="A25" s="53" t="s">
        <v>83</v>
      </c>
      <c r="B25" s="60" t="s">
        <v>63</v>
      </c>
      <c r="C25" s="61" t="s">
        <v>67</v>
      </c>
      <c r="D25" s="8">
        <v>199</v>
      </c>
      <c r="E25" s="9"/>
      <c r="F25" s="5"/>
      <c r="G25" s="30" t="s">
        <v>118</v>
      </c>
    </row>
    <row r="26" spans="1:7" ht="62.25" customHeight="1" x14ac:dyDescent="0.2">
      <c r="A26" s="53" t="s">
        <v>84</v>
      </c>
      <c r="B26" s="60" t="s">
        <v>63</v>
      </c>
      <c r="C26" s="61" t="s">
        <v>68</v>
      </c>
      <c r="D26" s="10"/>
      <c r="E26" s="31">
        <f>IF(OR(D$18=0,D$18=" ",D$32=0,D$32=" ",D25=0,D25=" ")," ",D25/(D$18+D$32))</f>
        <v>0.61801242236024845</v>
      </c>
      <c r="F26" s="5"/>
      <c r="G26" s="30"/>
    </row>
    <row r="27" spans="1:7" ht="62.25" customHeight="1" x14ac:dyDescent="0.2">
      <c r="A27" s="53" t="s">
        <v>85</v>
      </c>
      <c r="B27" s="60" t="s">
        <v>63</v>
      </c>
      <c r="C27" s="61" t="s">
        <v>69</v>
      </c>
      <c r="D27" s="41">
        <v>240</v>
      </c>
      <c r="E27" s="37"/>
      <c r="F27" s="5"/>
      <c r="G27" s="30" t="s">
        <v>118</v>
      </c>
    </row>
    <row r="28" spans="1:7" ht="165" customHeight="1" x14ac:dyDescent="0.2">
      <c r="A28" s="53" t="s">
        <v>86</v>
      </c>
      <c r="B28" s="60" t="s">
        <v>63</v>
      </c>
      <c r="C28" s="61" t="s">
        <v>70</v>
      </c>
      <c r="D28" s="10"/>
      <c r="E28" s="31">
        <f>IF(OR(D$18=0,D$18=" ",D$32=0,D$32=" ",D27=0,D27=" ")," ",D27/(D$18+D$32))</f>
        <v>0.74534161490683226</v>
      </c>
      <c r="F28" s="5"/>
      <c r="G28" s="30" t="s">
        <v>121</v>
      </c>
    </row>
    <row r="29" spans="1:7" ht="36" x14ac:dyDescent="0.2">
      <c r="A29" s="53" t="s">
        <v>87</v>
      </c>
      <c r="B29" s="60" t="s">
        <v>54</v>
      </c>
      <c r="C29" s="61" t="s">
        <v>16</v>
      </c>
      <c r="D29" s="8">
        <v>0</v>
      </c>
      <c r="E29" s="9"/>
      <c r="F29" s="5"/>
      <c r="G29" s="30"/>
    </row>
    <row r="30" spans="1:7" ht="36" x14ac:dyDescent="0.2">
      <c r="A30" s="53" t="s">
        <v>88</v>
      </c>
      <c r="B30" s="60" t="s">
        <v>55</v>
      </c>
      <c r="C30" s="61" t="s">
        <v>38</v>
      </c>
      <c r="D30" s="8">
        <v>0</v>
      </c>
      <c r="E30" s="9"/>
      <c r="F30" s="5"/>
      <c r="G30" s="30"/>
    </row>
    <row r="31" spans="1:7" ht="36" x14ac:dyDescent="0.2">
      <c r="A31" s="53" t="s">
        <v>89</v>
      </c>
      <c r="B31" s="60" t="s">
        <v>55</v>
      </c>
      <c r="C31" s="61" t="s">
        <v>35</v>
      </c>
      <c r="D31" s="10"/>
      <c r="E31" s="31" t="str">
        <f>IF(OR(D29=0,D29=" ", D30=0,D30=" ")," ",(D30/D29))</f>
        <v xml:space="preserve"> </v>
      </c>
      <c r="F31" s="5"/>
      <c r="G31" s="30"/>
    </row>
    <row r="32" spans="1:7" ht="60.75" thickBot="1" x14ac:dyDescent="0.25">
      <c r="A32" s="58" t="s">
        <v>107</v>
      </c>
      <c r="B32" s="49" t="s">
        <v>17</v>
      </c>
      <c r="C32" s="63" t="s">
        <v>18</v>
      </c>
      <c r="D32" s="50">
        <v>31</v>
      </c>
      <c r="E32" s="51"/>
      <c r="F32" s="49"/>
      <c r="G32" s="52" t="s">
        <v>108</v>
      </c>
    </row>
    <row r="34" spans="1:7" ht="13.5" thickBot="1" x14ac:dyDescent="0.25"/>
    <row r="35" spans="1:7" ht="13.5" thickBot="1" x14ac:dyDescent="0.25">
      <c r="A35" s="69" t="s">
        <v>20</v>
      </c>
      <c r="B35" s="70"/>
      <c r="C35" s="70"/>
      <c r="D35" s="70"/>
      <c r="E35" s="70"/>
      <c r="F35" s="70"/>
      <c r="G35" s="71"/>
    </row>
    <row r="36" spans="1:7" x14ac:dyDescent="0.2">
      <c r="A36" s="67" t="s">
        <v>40</v>
      </c>
      <c r="B36" s="64" t="s">
        <v>0</v>
      </c>
      <c r="C36" s="64" t="s">
        <v>1</v>
      </c>
      <c r="D36" s="64" t="s">
        <v>4</v>
      </c>
      <c r="E36" s="64"/>
      <c r="F36" s="64"/>
      <c r="G36" s="73" t="s">
        <v>39</v>
      </c>
    </row>
    <row r="37" spans="1:7" ht="25.5" x14ac:dyDescent="0.2">
      <c r="A37" s="68"/>
      <c r="B37" s="65"/>
      <c r="C37" s="65"/>
      <c r="D37" s="45" t="s">
        <v>2</v>
      </c>
      <c r="E37" s="46" t="s">
        <v>5</v>
      </c>
      <c r="F37" s="46" t="s">
        <v>3</v>
      </c>
      <c r="G37" s="74"/>
    </row>
    <row r="38" spans="1:7" ht="24" x14ac:dyDescent="0.2">
      <c r="A38" s="53" t="s">
        <v>90</v>
      </c>
      <c r="B38" s="60" t="s">
        <v>19</v>
      </c>
      <c r="C38" s="61" t="s">
        <v>58</v>
      </c>
      <c r="D38" s="4">
        <v>0</v>
      </c>
      <c r="E38" s="5"/>
      <c r="F38" s="47">
        <v>0</v>
      </c>
      <c r="G38" s="48"/>
    </row>
    <row r="39" spans="1:7" ht="91.5" customHeight="1" thickBot="1" x14ac:dyDescent="0.25">
      <c r="A39" s="58" t="s">
        <v>91</v>
      </c>
      <c r="B39" s="49" t="s">
        <v>19</v>
      </c>
      <c r="C39" s="63" t="s">
        <v>59</v>
      </c>
      <c r="D39" s="6">
        <v>4</v>
      </c>
      <c r="E39" s="7"/>
      <c r="F39" s="43">
        <v>2400</v>
      </c>
      <c r="G39" s="44" t="s">
        <v>119</v>
      </c>
    </row>
    <row r="41" spans="1:7" ht="13.5" thickBot="1" x14ac:dyDescent="0.25"/>
    <row r="42" spans="1:7" ht="13.5" thickBot="1" x14ac:dyDescent="0.25">
      <c r="A42" s="69" t="s">
        <v>21</v>
      </c>
      <c r="B42" s="70"/>
      <c r="C42" s="70"/>
      <c r="D42" s="70"/>
      <c r="E42" s="70"/>
      <c r="F42" s="70"/>
      <c r="G42" s="90"/>
    </row>
    <row r="43" spans="1:7" x14ac:dyDescent="0.2">
      <c r="A43" s="67" t="s">
        <v>40</v>
      </c>
      <c r="B43" s="64" t="s">
        <v>0</v>
      </c>
      <c r="C43" s="64" t="s">
        <v>1</v>
      </c>
      <c r="D43" s="64" t="s">
        <v>4</v>
      </c>
      <c r="E43" s="64"/>
      <c r="F43" s="64" t="s">
        <v>39</v>
      </c>
      <c r="G43" s="80"/>
    </row>
    <row r="44" spans="1:7" ht="25.5" x14ac:dyDescent="0.2">
      <c r="A44" s="68"/>
      <c r="B44" s="65"/>
      <c r="C44" s="65"/>
      <c r="D44" s="45" t="s">
        <v>2</v>
      </c>
      <c r="E44" s="46" t="s">
        <v>5</v>
      </c>
      <c r="F44" s="65"/>
      <c r="G44" s="81"/>
    </row>
    <row r="45" spans="1:7" ht="66.75" customHeight="1" x14ac:dyDescent="0.2">
      <c r="A45" s="13" t="s">
        <v>92</v>
      </c>
      <c r="B45" s="14" t="s">
        <v>22</v>
      </c>
      <c r="C45" s="15" t="s">
        <v>116</v>
      </c>
      <c r="D45" s="11">
        <f>(54+95)/1</f>
        <v>149</v>
      </c>
      <c r="E45" s="12"/>
      <c r="F45" s="88" t="s">
        <v>128</v>
      </c>
      <c r="G45" s="89"/>
    </row>
    <row r="46" spans="1:7" ht="61.5" customHeight="1" x14ac:dyDescent="0.2">
      <c r="A46" s="13" t="s">
        <v>93</v>
      </c>
      <c r="B46" s="14" t="s">
        <v>23</v>
      </c>
      <c r="C46" s="15" t="s">
        <v>117</v>
      </c>
      <c r="D46" s="11">
        <f>(22+5+17+11+7+14+92)/1</f>
        <v>168</v>
      </c>
      <c r="E46" s="12"/>
      <c r="F46" s="88" t="s">
        <v>128</v>
      </c>
      <c r="G46" s="89"/>
    </row>
    <row r="47" spans="1:7" ht="48.75" customHeight="1" x14ac:dyDescent="0.2">
      <c r="A47" s="13" t="s">
        <v>94</v>
      </c>
      <c r="B47" s="14" t="s">
        <v>24</v>
      </c>
      <c r="C47" s="15" t="s">
        <v>43</v>
      </c>
      <c r="D47" s="11">
        <f>11+19</f>
        <v>30</v>
      </c>
      <c r="E47" s="12"/>
      <c r="F47" s="88"/>
      <c r="G47" s="89"/>
    </row>
    <row r="48" spans="1:7" ht="48.75" customHeight="1" x14ac:dyDescent="0.2">
      <c r="A48" s="13" t="s">
        <v>95</v>
      </c>
      <c r="B48" s="14" t="s">
        <v>27</v>
      </c>
      <c r="C48" s="15" t="s">
        <v>44</v>
      </c>
      <c r="D48" s="11">
        <v>14</v>
      </c>
      <c r="E48" s="12"/>
      <c r="F48" s="88"/>
      <c r="G48" s="89"/>
    </row>
    <row r="49" spans="1:7" ht="48.75" customHeight="1" x14ac:dyDescent="0.2">
      <c r="A49" s="13" t="s">
        <v>96</v>
      </c>
      <c r="B49" s="14" t="s">
        <v>49</v>
      </c>
      <c r="C49" s="15" t="s">
        <v>25</v>
      </c>
      <c r="D49" s="55">
        <v>8325</v>
      </c>
      <c r="E49" s="17"/>
      <c r="F49" s="82" t="s">
        <v>125</v>
      </c>
      <c r="G49" s="89"/>
    </row>
    <row r="50" spans="1:7" ht="48.75" customHeight="1" x14ac:dyDescent="0.2">
      <c r="A50" s="13" t="s">
        <v>97</v>
      </c>
      <c r="B50" s="14" t="s">
        <v>50</v>
      </c>
      <c r="C50" s="15" t="s">
        <v>26</v>
      </c>
      <c r="D50" s="55">
        <v>11298</v>
      </c>
      <c r="E50" s="17"/>
      <c r="F50" s="82" t="s">
        <v>126</v>
      </c>
      <c r="G50" s="89"/>
    </row>
    <row r="51" spans="1:7" ht="48.75" customHeight="1" x14ac:dyDescent="0.2">
      <c r="A51" s="13" t="s">
        <v>98</v>
      </c>
      <c r="B51" s="14" t="s">
        <v>51</v>
      </c>
      <c r="C51" s="15" t="s">
        <v>28</v>
      </c>
      <c r="D51" s="55">
        <v>3.09</v>
      </c>
      <c r="E51" s="17"/>
      <c r="F51" s="88"/>
      <c r="G51" s="89"/>
    </row>
    <row r="52" spans="1:7" ht="48.75" customHeight="1" thickBot="1" x14ac:dyDescent="0.25">
      <c r="A52" s="18" t="s">
        <v>99</v>
      </c>
      <c r="B52" s="19" t="s">
        <v>52</v>
      </c>
      <c r="C52" s="20" t="s">
        <v>29</v>
      </c>
      <c r="D52" s="56">
        <v>3.77</v>
      </c>
      <c r="E52" s="21"/>
      <c r="F52" s="85"/>
      <c r="G52" s="87"/>
    </row>
    <row r="54" spans="1:7" ht="13.5" thickBot="1" x14ac:dyDescent="0.25"/>
    <row r="55" spans="1:7" ht="13.5" thickBot="1" x14ac:dyDescent="0.25">
      <c r="A55" s="92" t="s">
        <v>34</v>
      </c>
      <c r="B55" s="93"/>
      <c r="C55" s="93"/>
      <c r="D55" s="93"/>
      <c r="E55" s="93"/>
      <c r="F55" s="93"/>
      <c r="G55" s="94"/>
    </row>
    <row r="56" spans="1:7" x14ac:dyDescent="0.2">
      <c r="A56" s="96" t="s">
        <v>40</v>
      </c>
      <c r="B56" s="95" t="s">
        <v>0</v>
      </c>
      <c r="C56" s="95" t="s">
        <v>1</v>
      </c>
      <c r="D56" s="95" t="s">
        <v>4</v>
      </c>
      <c r="E56" s="95"/>
      <c r="F56" s="95" t="s">
        <v>39</v>
      </c>
      <c r="G56" s="97"/>
    </row>
    <row r="57" spans="1:7" ht="25.5" x14ac:dyDescent="0.2">
      <c r="A57" s="68"/>
      <c r="B57" s="65"/>
      <c r="C57" s="65"/>
      <c r="D57" s="45" t="s">
        <v>2</v>
      </c>
      <c r="E57" s="46" t="s">
        <v>5</v>
      </c>
      <c r="F57" s="65"/>
      <c r="G57" s="81"/>
    </row>
    <row r="58" spans="1:7" ht="114.75" customHeight="1" x14ac:dyDescent="0.2">
      <c r="A58" s="13" t="s">
        <v>100</v>
      </c>
      <c r="B58" s="14" t="s">
        <v>30</v>
      </c>
      <c r="C58" s="54" t="s">
        <v>47</v>
      </c>
      <c r="D58" s="16">
        <v>14437</v>
      </c>
      <c r="E58" s="32"/>
      <c r="F58" s="91" t="s">
        <v>122</v>
      </c>
      <c r="G58" s="81"/>
    </row>
    <row r="59" spans="1:7" ht="114.75" customHeight="1" x14ac:dyDescent="0.2">
      <c r="A59" s="13" t="s">
        <v>101</v>
      </c>
      <c r="B59" s="14" t="s">
        <v>31</v>
      </c>
      <c r="C59" s="54" t="s">
        <v>60</v>
      </c>
      <c r="D59" s="16">
        <v>9964</v>
      </c>
      <c r="E59" s="32"/>
      <c r="F59" s="91" t="s">
        <v>122</v>
      </c>
      <c r="G59" s="81"/>
    </row>
    <row r="60" spans="1:7" ht="114.75" customHeight="1" x14ac:dyDescent="0.2">
      <c r="A60" s="13" t="s">
        <v>102</v>
      </c>
      <c r="B60" s="14" t="s">
        <v>32</v>
      </c>
      <c r="C60" s="54" t="s">
        <v>61</v>
      </c>
      <c r="D60" s="22"/>
      <c r="E60" s="33">
        <f>IF(OR(D$58=0,D$58=" ",D59=0,D59=" ")," ",D59/D$58)</f>
        <v>0.69017108817621386</v>
      </c>
      <c r="F60" s="91" t="s">
        <v>122</v>
      </c>
      <c r="G60" s="81"/>
    </row>
    <row r="61" spans="1:7" ht="114.75" customHeight="1" x14ac:dyDescent="0.2">
      <c r="A61" s="13" t="s">
        <v>103</v>
      </c>
      <c r="B61" s="14" t="s">
        <v>33</v>
      </c>
      <c r="C61" s="54" t="s">
        <v>62</v>
      </c>
      <c r="D61" s="34">
        <v>39.700000000000003</v>
      </c>
      <c r="E61" s="32"/>
      <c r="F61" s="91" t="s">
        <v>122</v>
      </c>
      <c r="G61" s="81"/>
    </row>
    <row r="62" spans="1:7" ht="114.75" customHeight="1" x14ac:dyDescent="0.2">
      <c r="A62" s="13" t="s">
        <v>104</v>
      </c>
      <c r="B62" s="14" t="s">
        <v>48</v>
      </c>
      <c r="C62" s="54" t="s">
        <v>65</v>
      </c>
      <c r="D62" s="16">
        <v>2185</v>
      </c>
      <c r="E62" s="32"/>
      <c r="F62" s="91" t="s">
        <v>122</v>
      </c>
      <c r="G62" s="81"/>
    </row>
    <row r="63" spans="1:7" ht="114.75" customHeight="1" thickBot="1" x14ac:dyDescent="0.25">
      <c r="A63" s="18" t="s">
        <v>105</v>
      </c>
      <c r="B63" s="19" t="s">
        <v>48</v>
      </c>
      <c r="C63" s="59" t="s">
        <v>66</v>
      </c>
      <c r="D63" s="23"/>
      <c r="E63" s="35">
        <f>IF(OR(D$58=0,D$58=" ",D62=0,D62=" ")," ",D62/D$58)</f>
        <v>0.1513472328045993</v>
      </c>
      <c r="F63" s="91" t="s">
        <v>122</v>
      </c>
      <c r="G63" s="81"/>
    </row>
  </sheetData>
  <sheetProtection selectLockedCells="1"/>
  <customSheetViews>
    <customSheetView guid="{4D727E3C-2C78-4173-9F6E-D686E8DC0B17}" showPageBreaks="1"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1"/>
      <headerFooter alignWithMargins="0">
        <oddHeader>&amp;C&amp;"Arial,Bold"Reporting Period: 2012-2013&amp;REconomic Regulation Authority (WA)</oddHeader>
        <oddFooter>&amp;LElectricity Compliance Reporting Manual - Datasheets - &amp;A&amp;C &amp;RPage &amp;P  of  &amp;N</oddFooter>
      </headerFooter>
    </customSheetView>
    <customSheetView guid="{BC8C3EF2-E90D-46AA-8DF9-13F2D58CF104}"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2"/>
      <headerFooter alignWithMargins="0">
        <oddHeader>&amp;C&amp;"Arial,Bold"Reporting Period: 2012-2013&amp;REconomic Regulation Authority (WA)</oddHeader>
        <oddFooter>&amp;LElectricity Compliance Reporting Manual - Datasheets - &amp;A&amp;C &amp;RPage &amp;P  of  &amp;N</oddFooter>
      </headerFooter>
    </customSheetView>
  </customSheetViews>
  <mergeCells count="57">
    <mergeCell ref="F63:G63"/>
    <mergeCell ref="A55:G55"/>
    <mergeCell ref="F58:G58"/>
    <mergeCell ref="F59:G59"/>
    <mergeCell ref="F60:G60"/>
    <mergeCell ref="F61:G61"/>
    <mergeCell ref="F62:G62"/>
    <mergeCell ref="D56:E56"/>
    <mergeCell ref="A56:A57"/>
    <mergeCell ref="B56:B57"/>
    <mergeCell ref="C56:C57"/>
    <mergeCell ref="F56:G57"/>
    <mergeCell ref="F47:G47"/>
    <mergeCell ref="F46:G46"/>
    <mergeCell ref="F45:G45"/>
    <mergeCell ref="F43:G44"/>
    <mergeCell ref="A42:G42"/>
    <mergeCell ref="A43:A44"/>
    <mergeCell ref="B43:B44"/>
    <mergeCell ref="C43:C44"/>
    <mergeCell ref="D43:E43"/>
    <mergeCell ref="F52:G52"/>
    <mergeCell ref="F51:G51"/>
    <mergeCell ref="F50:G50"/>
    <mergeCell ref="F49:G49"/>
    <mergeCell ref="F48:G48"/>
    <mergeCell ref="A35:G35"/>
    <mergeCell ref="D7:E7"/>
    <mergeCell ref="D8:E8"/>
    <mergeCell ref="D9:E9"/>
    <mergeCell ref="D10:E10"/>
    <mergeCell ref="D11:E11"/>
    <mergeCell ref="D12:E12"/>
    <mergeCell ref="F6:G7"/>
    <mergeCell ref="F8:G8"/>
    <mergeCell ref="F9:G9"/>
    <mergeCell ref="F10:G10"/>
    <mergeCell ref="F11:G11"/>
    <mergeCell ref="F12:G12"/>
    <mergeCell ref="D16:F16"/>
    <mergeCell ref="G16:G17"/>
    <mergeCell ref="A16:A17"/>
    <mergeCell ref="D36:F36"/>
    <mergeCell ref="G36:G37"/>
    <mergeCell ref="A36:A37"/>
    <mergeCell ref="B36:B37"/>
    <mergeCell ref="C36:C37"/>
    <mergeCell ref="B16:B17"/>
    <mergeCell ref="C16:C17"/>
    <mergeCell ref="A2:E2"/>
    <mergeCell ref="D6:E6"/>
    <mergeCell ref="A6:A7"/>
    <mergeCell ref="B6:B7"/>
    <mergeCell ref="C6:C7"/>
    <mergeCell ref="A5:G5"/>
    <mergeCell ref="A15:G15"/>
    <mergeCell ref="A4:C4"/>
  </mergeCells>
  <phoneticPr fontId="3" type="noConversion"/>
  <printOptions horizontalCentered="1"/>
  <pageMargins left="0.74803149606299213" right="0.74803149606299213" top="0.78740157480314965" bottom="0.59055118110236227" header="0.51181102362204722" footer="0.31496062992125984"/>
  <pageSetup paperSize="9" orientation="landscape" r:id="rId3"/>
  <headerFooter alignWithMargins="0">
    <oddHeader>&amp;CReporting Period: 2013-2014&amp;REconomic Regulation Authority (WA)</oddHeader>
    <oddFooter>&amp;LElectricity Compliance Reporting Manual - Datasheets - &amp;A&amp;C &amp;RPage &amp;P  of  &amp;N</oddFooter>
  </headerFooter>
  <rowBreaks count="2" manualBreakCount="2">
    <brk id="14" max="16383"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this first</vt:lpstr>
      <vt:lpstr>Performance indicators</vt:lpstr>
      <vt:lpstr>'Read this first'!Print_Area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Amie Leaf</cp:lastModifiedBy>
  <cp:lastPrinted>2014-09-15T06:15:53Z</cp:lastPrinted>
  <dcterms:created xsi:type="dcterms:W3CDTF">2007-04-23T01:19:35Z</dcterms:created>
  <dcterms:modified xsi:type="dcterms:W3CDTF">2017-06-23T07:29:01Z</dcterms:modified>
</cp:coreProperties>
</file>